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ris42.sharepoint.com/sites/nic_is_nic/NIA 2/Final report/Supplementary annexes/"/>
    </mc:Choice>
  </mc:AlternateContent>
  <xr:revisionPtr revIDLastSave="913" documentId="13_ncr:1_{BD6DC284-AAC2-43E1-A232-C88A93E50C79}" xr6:coauthVersionLast="47" xr6:coauthVersionMax="47" xr10:uidLastSave="{4634C41A-DB1D-40A1-905F-287440F65A52}"/>
  <bookViews>
    <workbookView xWindow="-120" yWindow="-16320" windowWidth="29040" windowHeight="15840" activeTab="3" xr2:uid="{FDD5897B-C058-4FCA-A3C3-58C0538E3940}"/>
  </bookViews>
  <sheets>
    <sheet name="Intro" sheetId="1" r:id="rId1"/>
    <sheet name="Common assumptions" sheetId="2" r:id="rId2"/>
    <sheet name="Scenario 1" sheetId="22" r:id="rId3"/>
    <sheet name="Scenario 2" sheetId="21" r:id="rId4"/>
    <sheet name="Scenario 3" sheetId="25" r:id="rId5"/>
    <sheet name="Scenario 4" sheetId="24" r:id="rId6"/>
    <sheet name="Scenario 5" sheetId="23" r:id="rId7"/>
    <sheet name="Additional data" sheetId="26" r:id="rId8"/>
    <sheet name="Glossary" sheetId="10" r:id="rId9"/>
  </sheets>
  <externalReferences>
    <externalReference r:id="rId10"/>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6" i="26" l="1"/>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AQ27" i="26"/>
  <c r="AP27" i="26"/>
  <c r="AO27" i="26"/>
  <c r="AN27" i="26"/>
  <c r="AM27" i="26"/>
  <c r="AL27" i="26"/>
  <c r="AK27" i="26"/>
  <c r="AJ27" i="26"/>
  <c r="AI27" i="26"/>
  <c r="AH27" i="26"/>
  <c r="AG27" i="26"/>
  <c r="AF27" i="26"/>
  <c r="AE27" i="26"/>
  <c r="AD27" i="26"/>
  <c r="AC27" i="26"/>
  <c r="AB27" i="26"/>
  <c r="AA27" i="26"/>
  <c r="Z27" i="26"/>
  <c r="Y27" i="26"/>
  <c r="X27" i="26"/>
  <c r="W27" i="26"/>
  <c r="V27" i="26"/>
  <c r="U27" i="26"/>
  <c r="T27" i="26"/>
  <c r="S27" i="26"/>
  <c r="R27" i="26"/>
  <c r="Q27" i="26"/>
  <c r="P27" i="26"/>
  <c r="O27" i="26"/>
  <c r="N27" i="26"/>
  <c r="M27" i="26"/>
  <c r="L27" i="26"/>
  <c r="K27" i="26"/>
  <c r="J27" i="26"/>
  <c r="I27" i="26"/>
  <c r="H27" i="26"/>
  <c r="G27" i="26"/>
  <c r="F27"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AQ12" i="26"/>
  <c r="AP12" i="26"/>
  <c r="AO12" i="26"/>
  <c r="AN12" i="26"/>
  <c r="AM12" i="26"/>
  <c r="AL12" i="26"/>
  <c r="AK12" i="26"/>
  <c r="AJ12" i="26"/>
  <c r="AI12" i="26"/>
  <c r="AH12" i="26"/>
  <c r="AG12" i="26"/>
  <c r="AF12" i="26"/>
  <c r="AE12" i="26"/>
  <c r="AD12" i="26"/>
  <c r="AC12" i="26"/>
  <c r="AB12" i="26"/>
  <c r="AA12" i="26"/>
  <c r="Z12" i="26"/>
  <c r="Y12" i="26"/>
  <c r="X12" i="26"/>
  <c r="W12" i="26"/>
  <c r="V12" i="26"/>
  <c r="U12" i="26"/>
  <c r="T12" i="26"/>
  <c r="S12" i="26"/>
  <c r="R12" i="26"/>
  <c r="Q12" i="26"/>
  <c r="P12" i="26"/>
  <c r="O12" i="26"/>
  <c r="N12" i="26"/>
  <c r="M12" i="26"/>
  <c r="L12" i="26"/>
  <c r="K12" i="26"/>
  <c r="J12" i="26"/>
  <c r="I12" i="26"/>
  <c r="H12" i="26"/>
  <c r="G12" i="26"/>
  <c r="F12" i="26"/>
  <c r="AQ11" i="26"/>
  <c r="AP11" i="26"/>
  <c r="AO11" i="26"/>
  <c r="AN11" i="26"/>
  <c r="AM11" i="26"/>
  <c r="AL11" i="26"/>
  <c r="AK11" i="26"/>
  <c r="AJ11" i="26"/>
  <c r="AI11" i="26"/>
  <c r="AH11" i="26"/>
  <c r="AG11" i="26"/>
  <c r="AF11" i="26"/>
  <c r="AE11" i="26"/>
  <c r="AD11" i="26"/>
  <c r="AC11" i="26"/>
  <c r="AB11" i="26"/>
  <c r="AA11" i="26"/>
  <c r="Z11" i="26"/>
  <c r="Y11" i="26"/>
  <c r="X11" i="26"/>
  <c r="W11" i="26"/>
  <c r="V11" i="26"/>
  <c r="U11" i="26"/>
  <c r="T11" i="26"/>
  <c r="S11" i="26"/>
  <c r="R11" i="26"/>
  <c r="Q11" i="26"/>
  <c r="P11" i="26"/>
  <c r="O11" i="26"/>
  <c r="N11" i="26"/>
  <c r="M11" i="26"/>
  <c r="L11" i="26"/>
  <c r="K11" i="26"/>
  <c r="J11" i="26"/>
  <c r="I11" i="26"/>
  <c r="H11" i="26"/>
  <c r="G11" i="26"/>
  <c r="F11" i="26"/>
  <c r="AQ10" i="26"/>
  <c r="AP10" i="26"/>
  <c r="AO10" i="26"/>
  <c r="AN10" i="26"/>
  <c r="AM10" i="26"/>
  <c r="AL10" i="26"/>
  <c r="AK10" i="26"/>
  <c r="AJ10" i="26"/>
  <c r="AI10" i="26"/>
  <c r="AH10" i="26"/>
  <c r="AG10" i="26"/>
  <c r="AF10" i="26"/>
  <c r="AE10" i="26"/>
  <c r="AD10" i="26"/>
  <c r="AC10" i="26"/>
  <c r="AB10" i="26"/>
  <c r="AA10" i="26"/>
  <c r="Z10" i="26"/>
  <c r="Y10" i="26"/>
  <c r="X10" i="26"/>
  <c r="W10" i="26"/>
  <c r="V10" i="26"/>
  <c r="U10" i="26"/>
  <c r="T10" i="26"/>
  <c r="S10" i="26"/>
  <c r="R10" i="26"/>
  <c r="Q10" i="26"/>
  <c r="P10" i="26"/>
  <c r="O10" i="26"/>
  <c r="N10" i="26"/>
  <c r="M10" i="26"/>
  <c r="L10" i="26"/>
  <c r="K10" i="26"/>
  <c r="J10" i="26"/>
  <c r="I10" i="26"/>
  <c r="H10" i="26"/>
  <c r="G10" i="26"/>
  <c r="F10" i="26"/>
  <c r="AQ9" i="26"/>
  <c r="AP9" i="26"/>
  <c r="AO9" i="26"/>
  <c r="AN9" i="26"/>
  <c r="AM9" i="26"/>
  <c r="AL9" i="26"/>
  <c r="AK9" i="26"/>
  <c r="AJ9" i="26"/>
  <c r="AI9" i="26"/>
  <c r="AH9" i="26"/>
  <c r="AG9" i="26"/>
  <c r="AF9" i="26"/>
  <c r="AE9" i="26"/>
  <c r="AD9" i="26"/>
  <c r="AC9" i="26"/>
  <c r="AB9" i="26"/>
  <c r="AA9" i="26"/>
  <c r="Z9" i="26"/>
  <c r="Y9" i="26"/>
  <c r="X9" i="26"/>
  <c r="W9" i="26"/>
  <c r="V9" i="26"/>
  <c r="U9" i="26"/>
  <c r="T9" i="26"/>
  <c r="S9" i="26"/>
  <c r="R9" i="26"/>
  <c r="Q9" i="26"/>
  <c r="P9" i="26"/>
  <c r="O9" i="26"/>
  <c r="N9" i="26"/>
  <c r="M9" i="26"/>
  <c r="L9" i="26"/>
  <c r="K9" i="26"/>
  <c r="J9" i="26"/>
  <c r="I9" i="26"/>
  <c r="H9" i="26"/>
  <c r="G9" i="26"/>
  <c r="F9" i="26"/>
  <c r="AQ8" i="26"/>
  <c r="AP8" i="26"/>
  <c r="AO8" i="26"/>
  <c r="AN8" i="26"/>
  <c r="AM8" i="26"/>
  <c r="AL8" i="26"/>
  <c r="AK8" i="26"/>
  <c r="AJ8" i="26"/>
  <c r="AI8" i="26"/>
  <c r="AH8" i="26"/>
  <c r="AG8" i="26"/>
  <c r="AF8" i="26"/>
  <c r="AE8" i="26"/>
  <c r="AD8" i="26"/>
  <c r="AC8" i="26"/>
  <c r="AB8" i="26"/>
  <c r="AA8" i="26"/>
  <c r="Z8" i="26"/>
  <c r="Y8" i="26"/>
  <c r="X8" i="26"/>
  <c r="W8" i="26"/>
  <c r="V8" i="26"/>
  <c r="U8" i="26"/>
  <c r="T8" i="26"/>
  <c r="S8" i="26"/>
  <c r="R8" i="26"/>
  <c r="Q8" i="26"/>
  <c r="P8" i="26"/>
  <c r="O8" i="26"/>
  <c r="N8" i="26"/>
  <c r="M8" i="26"/>
  <c r="L8" i="26"/>
  <c r="K8" i="26"/>
  <c r="J8" i="26"/>
  <c r="I8" i="26"/>
  <c r="H8" i="26"/>
  <c r="G8" i="26"/>
  <c r="F8" i="26"/>
  <c r="G176" i="23" l="1"/>
  <c r="H176" i="23"/>
  <c r="I176" i="23"/>
  <c r="J176" i="23"/>
  <c r="K176" i="23"/>
  <c r="L176" i="23"/>
  <c r="M176" i="23"/>
  <c r="N176" i="23"/>
  <c r="O176" i="23"/>
  <c r="P176" i="23"/>
  <c r="Q176" i="23"/>
  <c r="R176" i="23"/>
  <c r="S176" i="23"/>
  <c r="T176" i="23"/>
  <c r="U176" i="23"/>
  <c r="V176" i="23"/>
  <c r="W176" i="23"/>
  <c r="X176" i="23"/>
  <c r="Y176" i="23"/>
  <c r="Z176" i="23"/>
  <c r="AA176" i="23"/>
  <c r="AB176" i="23"/>
  <c r="AC176" i="23"/>
  <c r="AD176" i="23"/>
  <c r="AE176" i="23"/>
  <c r="AF176" i="23"/>
  <c r="AG176" i="23"/>
  <c r="AH176" i="23"/>
  <c r="AI176" i="23"/>
  <c r="AJ176" i="23"/>
  <c r="AK176" i="23"/>
  <c r="AL176" i="23"/>
  <c r="AM176" i="23"/>
  <c r="AN176" i="23"/>
  <c r="AO176" i="23"/>
  <c r="AP176" i="23"/>
  <c r="AQ176" i="23"/>
  <c r="F176" i="23"/>
  <c r="G175" i="24"/>
  <c r="H175" i="24"/>
  <c r="I175" i="24"/>
  <c r="J175" i="24"/>
  <c r="K175" i="24"/>
  <c r="L175" i="24"/>
  <c r="M175" i="24"/>
  <c r="N175" i="24"/>
  <c r="O175" i="24"/>
  <c r="P175" i="24"/>
  <c r="Q175" i="24"/>
  <c r="R175" i="24"/>
  <c r="S175" i="24"/>
  <c r="T175" i="24"/>
  <c r="U175" i="24"/>
  <c r="V175" i="24"/>
  <c r="W175" i="24"/>
  <c r="X175" i="24"/>
  <c r="Y175" i="24"/>
  <c r="Z175" i="24"/>
  <c r="AA175" i="24"/>
  <c r="AB175" i="24"/>
  <c r="AC175" i="24"/>
  <c r="AD175" i="24"/>
  <c r="AE175" i="24"/>
  <c r="AF175" i="24"/>
  <c r="AG175" i="24"/>
  <c r="AH175" i="24"/>
  <c r="AI175" i="24"/>
  <c r="AJ175" i="24"/>
  <c r="AK175" i="24"/>
  <c r="AL175" i="24"/>
  <c r="AM175" i="24"/>
  <c r="AN175" i="24"/>
  <c r="AO175" i="24"/>
  <c r="AP175" i="24"/>
  <c r="AQ175" i="24"/>
  <c r="F175" i="24"/>
  <c r="G174" i="25"/>
  <c r="H174" i="25"/>
  <c r="I174" i="25"/>
  <c r="J174" i="25"/>
  <c r="K174" i="25"/>
  <c r="L174" i="25"/>
  <c r="M174" i="25"/>
  <c r="N174" i="25"/>
  <c r="O174" i="25"/>
  <c r="P174" i="25"/>
  <c r="Q174" i="25"/>
  <c r="R174" i="25"/>
  <c r="S174" i="25"/>
  <c r="T174" i="25"/>
  <c r="U174" i="25"/>
  <c r="V174" i="25"/>
  <c r="W174" i="25"/>
  <c r="X174" i="25"/>
  <c r="Y174" i="25"/>
  <c r="Z174" i="25"/>
  <c r="AA174" i="25"/>
  <c r="AB174" i="25"/>
  <c r="AC174" i="25"/>
  <c r="AD174" i="25"/>
  <c r="AE174" i="25"/>
  <c r="AF174" i="25"/>
  <c r="AG174" i="25"/>
  <c r="AH174" i="25"/>
  <c r="AI174" i="25"/>
  <c r="AJ174" i="25"/>
  <c r="AK174" i="25"/>
  <c r="AL174" i="25"/>
  <c r="AM174" i="25"/>
  <c r="AN174" i="25"/>
  <c r="AO174" i="25"/>
  <c r="AP174" i="25"/>
  <c r="AQ174" i="25"/>
  <c r="F174" i="25"/>
  <c r="G174" i="21"/>
  <c r="H174" i="21"/>
  <c r="I174" i="21"/>
  <c r="J174" i="21"/>
  <c r="K174" i="21"/>
  <c r="L174" i="21"/>
  <c r="M174" i="21"/>
  <c r="N174" i="21"/>
  <c r="O174" i="21"/>
  <c r="P174" i="21"/>
  <c r="Q174" i="21"/>
  <c r="R174" i="21"/>
  <c r="S174" i="21"/>
  <c r="T174" i="21"/>
  <c r="U174" i="21"/>
  <c r="V174" i="21"/>
  <c r="W174" i="21"/>
  <c r="X174" i="21"/>
  <c r="Y174" i="21"/>
  <c r="Z174" i="21"/>
  <c r="AA174" i="21"/>
  <c r="AB174" i="21"/>
  <c r="AC174" i="21"/>
  <c r="AD174" i="21"/>
  <c r="AE174" i="21"/>
  <c r="AF174" i="21"/>
  <c r="AG174" i="21"/>
  <c r="AH174" i="21"/>
  <c r="AI174" i="21"/>
  <c r="AJ174" i="21"/>
  <c r="AK174" i="21"/>
  <c r="AL174" i="21"/>
  <c r="AM174" i="21"/>
  <c r="AN174" i="21"/>
  <c r="AO174" i="21"/>
  <c r="AP174" i="21"/>
  <c r="AQ174" i="21"/>
  <c r="F174" i="21"/>
  <c r="G176" i="22"/>
  <c r="H176" i="22"/>
  <c r="I176" i="22"/>
  <c r="J176" i="22"/>
  <c r="K176" i="22"/>
  <c r="L176" i="22"/>
  <c r="M176" i="22"/>
  <c r="N176" i="22"/>
  <c r="O176" i="22"/>
  <c r="P176" i="22"/>
  <c r="Q176" i="22"/>
  <c r="R176" i="22"/>
  <c r="S176" i="22"/>
  <c r="T176" i="22"/>
  <c r="U176" i="22"/>
  <c r="V176" i="22"/>
  <c r="W176" i="22"/>
  <c r="X176" i="22"/>
  <c r="Y176" i="22"/>
  <c r="Z176" i="22"/>
  <c r="AA176" i="22"/>
  <c r="AB176" i="22"/>
  <c r="AC176" i="22"/>
  <c r="AD176" i="22"/>
  <c r="AE176" i="22"/>
  <c r="AF176" i="22"/>
  <c r="AG176" i="22"/>
  <c r="AH176" i="22"/>
  <c r="AI176" i="22"/>
  <c r="AJ176" i="22"/>
  <c r="AK176" i="22"/>
  <c r="AL176" i="22"/>
  <c r="AM176" i="22"/>
  <c r="AN176" i="22"/>
  <c r="AO176" i="22"/>
  <c r="AP176" i="22"/>
  <c r="AQ176" i="22"/>
  <c r="F176" i="22"/>
  <c r="G168" i="23"/>
  <c r="H168" i="23"/>
  <c r="I168" i="23"/>
  <c r="J168" i="23"/>
  <c r="K168" i="23"/>
  <c r="L168" i="23"/>
  <c r="M168" i="23"/>
  <c r="N168" i="23"/>
  <c r="O168" i="23"/>
  <c r="P168" i="23"/>
  <c r="Q168" i="23"/>
  <c r="R168" i="23"/>
  <c r="S168" i="23"/>
  <c r="T168" i="23"/>
  <c r="U168" i="23"/>
  <c r="V168" i="23"/>
  <c r="W168" i="23"/>
  <c r="X168" i="23"/>
  <c r="Y168" i="23"/>
  <c r="Z168" i="23"/>
  <c r="AA168" i="23"/>
  <c r="AB168" i="23"/>
  <c r="AC168" i="23"/>
  <c r="AD168" i="23"/>
  <c r="AE168" i="23"/>
  <c r="AF168" i="23"/>
  <c r="AG168" i="23"/>
  <c r="AH168" i="23"/>
  <c r="AI168" i="23"/>
  <c r="AJ168" i="23"/>
  <c r="AK168" i="23"/>
  <c r="AL168" i="23"/>
  <c r="AM168" i="23"/>
  <c r="AN168" i="23"/>
  <c r="AO168" i="23"/>
  <c r="AP168" i="23"/>
  <c r="AQ168" i="23"/>
  <c r="G169" i="23"/>
  <c r="H169" i="23"/>
  <c r="I169" i="23"/>
  <c r="J169" i="23"/>
  <c r="K169" i="23"/>
  <c r="L169" i="23"/>
  <c r="M169" i="23"/>
  <c r="N169" i="23"/>
  <c r="O169" i="23"/>
  <c r="P169" i="23"/>
  <c r="Q169" i="23"/>
  <c r="R169" i="23"/>
  <c r="S169" i="23"/>
  <c r="T169" i="23"/>
  <c r="U169" i="23"/>
  <c r="V169" i="23"/>
  <c r="W169" i="23"/>
  <c r="X169" i="23"/>
  <c r="Y169" i="23"/>
  <c r="Z169" i="23"/>
  <c r="AA169" i="23"/>
  <c r="AB169" i="23"/>
  <c r="AC169" i="23"/>
  <c r="AD169" i="23"/>
  <c r="AE169" i="23"/>
  <c r="AF169" i="23"/>
  <c r="AG169" i="23"/>
  <c r="AH169" i="23"/>
  <c r="AI169" i="23"/>
  <c r="AJ169" i="23"/>
  <c r="AK169" i="23"/>
  <c r="AL169" i="23"/>
  <c r="AM169" i="23"/>
  <c r="AN169" i="23"/>
  <c r="AO169" i="23"/>
  <c r="AP169" i="23"/>
  <c r="AQ169" i="23"/>
  <c r="F169" i="23"/>
  <c r="F168" i="23"/>
  <c r="G167" i="24"/>
  <c r="H167" i="24"/>
  <c r="I167" i="24"/>
  <c r="J167" i="24"/>
  <c r="K167" i="24"/>
  <c r="L167" i="24"/>
  <c r="M167" i="24"/>
  <c r="N167" i="24"/>
  <c r="O167" i="24"/>
  <c r="P167" i="24"/>
  <c r="Q167" i="24"/>
  <c r="R167" i="24"/>
  <c r="S167" i="24"/>
  <c r="T167" i="24"/>
  <c r="U167" i="24"/>
  <c r="V167" i="24"/>
  <c r="W167" i="24"/>
  <c r="X167" i="24"/>
  <c r="Y167" i="24"/>
  <c r="Z167" i="24"/>
  <c r="AA167" i="24"/>
  <c r="AB167" i="24"/>
  <c r="AC167" i="24"/>
  <c r="AD167" i="24"/>
  <c r="AE167" i="24"/>
  <c r="AF167" i="24"/>
  <c r="AG167" i="24"/>
  <c r="AH167" i="24"/>
  <c r="AI167" i="24"/>
  <c r="AJ167" i="24"/>
  <c r="AK167" i="24"/>
  <c r="AL167" i="24"/>
  <c r="AM167" i="24"/>
  <c r="AN167" i="24"/>
  <c r="AO167" i="24"/>
  <c r="AP167" i="24"/>
  <c r="AQ167" i="24"/>
  <c r="G168" i="24"/>
  <c r="H168" i="24"/>
  <c r="I168" i="24"/>
  <c r="J168" i="24"/>
  <c r="K168" i="24"/>
  <c r="L168" i="24"/>
  <c r="M168" i="24"/>
  <c r="N168" i="24"/>
  <c r="O168" i="24"/>
  <c r="P168" i="24"/>
  <c r="Q168" i="24"/>
  <c r="R168" i="24"/>
  <c r="S168" i="24"/>
  <c r="T168" i="24"/>
  <c r="U168" i="24"/>
  <c r="V168" i="24"/>
  <c r="W168" i="24"/>
  <c r="X168" i="24"/>
  <c r="Y168" i="24"/>
  <c r="Z168" i="24"/>
  <c r="AA168" i="24"/>
  <c r="AB168" i="24"/>
  <c r="AC168" i="24"/>
  <c r="AD168" i="24"/>
  <c r="AE168" i="24"/>
  <c r="AF168" i="24"/>
  <c r="AG168" i="24"/>
  <c r="AH168" i="24"/>
  <c r="AI168" i="24"/>
  <c r="AJ168" i="24"/>
  <c r="AK168" i="24"/>
  <c r="AL168" i="24"/>
  <c r="AM168" i="24"/>
  <c r="AN168" i="24"/>
  <c r="AO168" i="24"/>
  <c r="AP168" i="24"/>
  <c r="AQ168" i="24"/>
  <c r="F168" i="24"/>
  <c r="F167" i="24"/>
  <c r="G166" i="25"/>
  <c r="H166" i="25"/>
  <c r="I166" i="25"/>
  <c r="J166" i="25"/>
  <c r="K166" i="25"/>
  <c r="L166" i="25"/>
  <c r="M166" i="25"/>
  <c r="N166" i="25"/>
  <c r="O166" i="25"/>
  <c r="P166" i="25"/>
  <c r="Q166" i="25"/>
  <c r="R166" i="25"/>
  <c r="S166" i="25"/>
  <c r="T166" i="25"/>
  <c r="U166" i="25"/>
  <c r="V166" i="25"/>
  <c r="W166" i="25"/>
  <c r="X166" i="25"/>
  <c r="Y166" i="25"/>
  <c r="Z166" i="25"/>
  <c r="AA166" i="25"/>
  <c r="AB166" i="25"/>
  <c r="AC166" i="25"/>
  <c r="AD166" i="25"/>
  <c r="AE166" i="25"/>
  <c r="AF166" i="25"/>
  <c r="AG166" i="25"/>
  <c r="AH166" i="25"/>
  <c r="AI166" i="25"/>
  <c r="AJ166" i="25"/>
  <c r="AK166" i="25"/>
  <c r="AL166" i="25"/>
  <c r="AM166" i="25"/>
  <c r="AN166" i="25"/>
  <c r="AO166" i="25"/>
  <c r="AP166" i="25"/>
  <c r="AQ166" i="25"/>
  <c r="G167" i="25"/>
  <c r="H167" i="25"/>
  <c r="I167" i="25"/>
  <c r="J167" i="25"/>
  <c r="K167" i="25"/>
  <c r="L167" i="25"/>
  <c r="M167" i="25"/>
  <c r="N167" i="25"/>
  <c r="O167" i="25"/>
  <c r="P167" i="25"/>
  <c r="Q167" i="25"/>
  <c r="R167" i="25"/>
  <c r="S167" i="25"/>
  <c r="T167" i="25"/>
  <c r="U167" i="25"/>
  <c r="V167" i="25"/>
  <c r="W167" i="25"/>
  <c r="X167" i="25"/>
  <c r="Y167" i="25"/>
  <c r="Z167" i="25"/>
  <c r="AA167" i="25"/>
  <c r="AB167" i="25"/>
  <c r="AC167" i="25"/>
  <c r="AD167" i="25"/>
  <c r="AE167" i="25"/>
  <c r="AF167" i="25"/>
  <c r="AG167" i="25"/>
  <c r="AH167" i="25"/>
  <c r="AI167" i="25"/>
  <c r="AJ167" i="25"/>
  <c r="AK167" i="25"/>
  <c r="AL167" i="25"/>
  <c r="AM167" i="25"/>
  <c r="AN167" i="25"/>
  <c r="AO167" i="25"/>
  <c r="AP167" i="25"/>
  <c r="AQ167" i="25"/>
  <c r="F167" i="25"/>
  <c r="F166" i="25"/>
  <c r="G166" i="21"/>
  <c r="H166" i="21"/>
  <c r="I166" i="21"/>
  <c r="J166" i="21"/>
  <c r="K166" i="21"/>
  <c r="L166" i="21"/>
  <c r="M166" i="21"/>
  <c r="N166" i="21"/>
  <c r="O166" i="21"/>
  <c r="P166" i="21"/>
  <c r="Q166" i="21"/>
  <c r="R166" i="21"/>
  <c r="S166" i="21"/>
  <c r="T166" i="21"/>
  <c r="U166" i="21"/>
  <c r="V166" i="21"/>
  <c r="W166" i="21"/>
  <c r="X166" i="21"/>
  <c r="Y166" i="21"/>
  <c r="Z166" i="21"/>
  <c r="AA166" i="21"/>
  <c r="AB166" i="21"/>
  <c r="AC166" i="21"/>
  <c r="AD166" i="21"/>
  <c r="AE166" i="21"/>
  <c r="AF166" i="21"/>
  <c r="AG166" i="21"/>
  <c r="AH166" i="21"/>
  <c r="AI166" i="21"/>
  <c r="AJ166" i="21"/>
  <c r="AK166" i="21"/>
  <c r="AL166" i="21"/>
  <c r="AM166" i="21"/>
  <c r="AN166" i="21"/>
  <c r="AO166" i="21"/>
  <c r="AP166" i="21"/>
  <c r="AQ166" i="21"/>
  <c r="G167" i="21"/>
  <c r="H167" i="21"/>
  <c r="I167" i="21"/>
  <c r="J167" i="21"/>
  <c r="K167" i="21"/>
  <c r="L167" i="21"/>
  <c r="M167" i="21"/>
  <c r="N167" i="21"/>
  <c r="O167" i="21"/>
  <c r="P167" i="21"/>
  <c r="Q167" i="21"/>
  <c r="R167" i="21"/>
  <c r="S167" i="21"/>
  <c r="T167" i="21"/>
  <c r="U167" i="21"/>
  <c r="V167" i="21"/>
  <c r="W167" i="21"/>
  <c r="X167" i="21"/>
  <c r="Y167" i="21"/>
  <c r="Z167" i="21"/>
  <c r="AA167" i="21"/>
  <c r="AB167" i="21"/>
  <c r="AC167" i="21"/>
  <c r="AD167" i="21"/>
  <c r="AE167" i="21"/>
  <c r="AF167" i="21"/>
  <c r="AG167" i="21"/>
  <c r="AH167" i="21"/>
  <c r="AI167" i="21"/>
  <c r="AJ167" i="21"/>
  <c r="AK167" i="21"/>
  <c r="AL167" i="21"/>
  <c r="AM167" i="21"/>
  <c r="AN167" i="21"/>
  <c r="AO167" i="21"/>
  <c r="AP167" i="21"/>
  <c r="AQ167" i="21"/>
  <c r="F167" i="21"/>
  <c r="F166" i="21"/>
  <c r="G169" i="22"/>
  <c r="H169" i="22"/>
  <c r="I169" i="22"/>
  <c r="J169" i="22"/>
  <c r="K169" i="22"/>
  <c r="L169" i="22"/>
  <c r="M169" i="22"/>
  <c r="N169" i="22"/>
  <c r="O169" i="22"/>
  <c r="P169" i="22"/>
  <c r="Q169" i="22"/>
  <c r="R169" i="22"/>
  <c r="S169" i="22"/>
  <c r="T169" i="22"/>
  <c r="U169" i="22"/>
  <c r="V169" i="22"/>
  <c r="W169" i="22"/>
  <c r="X169" i="22"/>
  <c r="Y169" i="22"/>
  <c r="Z169" i="22"/>
  <c r="AA169" i="22"/>
  <c r="AB169" i="22"/>
  <c r="AC169" i="22"/>
  <c r="AD169" i="22"/>
  <c r="AE169" i="22"/>
  <c r="AF169" i="22"/>
  <c r="AG169" i="22"/>
  <c r="AH169" i="22"/>
  <c r="AI169" i="22"/>
  <c r="AJ169" i="22"/>
  <c r="AK169" i="22"/>
  <c r="AL169" i="22"/>
  <c r="AM169" i="22"/>
  <c r="AN169" i="22"/>
  <c r="AO169" i="22"/>
  <c r="AP169" i="22"/>
  <c r="AQ169" i="22"/>
  <c r="F169" i="22"/>
  <c r="G168" i="22"/>
  <c r="H168" i="22"/>
  <c r="I168" i="22"/>
  <c r="J168" i="22"/>
  <c r="K168" i="22"/>
  <c r="L168" i="22"/>
  <c r="M168" i="22"/>
  <c r="N168" i="22"/>
  <c r="O168" i="22"/>
  <c r="P168" i="22"/>
  <c r="Q168" i="22"/>
  <c r="R168" i="22"/>
  <c r="S168" i="22"/>
  <c r="T168" i="22"/>
  <c r="U168" i="22"/>
  <c r="V168" i="22"/>
  <c r="W168" i="22"/>
  <c r="X168" i="22"/>
  <c r="Y168" i="22"/>
  <c r="Z168" i="22"/>
  <c r="AA168" i="22"/>
  <c r="AB168" i="22"/>
  <c r="AC168" i="22"/>
  <c r="AD168" i="22"/>
  <c r="AE168" i="22"/>
  <c r="AF168" i="22"/>
  <c r="AG168" i="22"/>
  <c r="AH168" i="22"/>
  <c r="AI168" i="22"/>
  <c r="AJ168" i="22"/>
  <c r="AK168" i="22"/>
  <c r="AL168" i="22"/>
  <c r="AM168" i="22"/>
  <c r="AN168" i="22"/>
  <c r="AO168" i="22"/>
  <c r="AP168" i="22"/>
  <c r="AQ168" i="22"/>
  <c r="F168" i="22"/>
  <c r="AQ231" i="25" l="1"/>
  <c r="AP231" i="25"/>
  <c r="AO231" i="25"/>
  <c r="AN231" i="25"/>
  <c r="AM231" i="25"/>
  <c r="AL231" i="25"/>
  <c r="AK231" i="25"/>
  <c r="AJ231" i="25"/>
  <c r="AI231" i="25"/>
  <c r="AH231" i="25"/>
  <c r="AG231" i="25"/>
  <c r="AF231" i="25"/>
  <c r="AE231" i="25"/>
  <c r="AD231" i="25"/>
  <c r="AC231" i="25"/>
  <c r="AB231" i="25"/>
  <c r="AA231" i="25"/>
  <c r="Z231" i="25"/>
  <c r="Y231" i="25"/>
  <c r="X231" i="25"/>
  <c r="W231" i="25"/>
  <c r="V231" i="25"/>
  <c r="U231" i="25"/>
  <c r="T231" i="25"/>
  <c r="T236" i="25" s="1"/>
  <c r="S231" i="25"/>
  <c r="R231" i="25"/>
  <c r="Q231" i="25"/>
  <c r="P231" i="25"/>
  <c r="O231" i="25"/>
  <c r="N231" i="25"/>
  <c r="M231" i="25"/>
  <c r="L231" i="25"/>
  <c r="K231" i="25"/>
  <c r="J231" i="25"/>
  <c r="I231" i="25"/>
  <c r="H231" i="25"/>
  <c r="G231" i="25"/>
  <c r="F231" i="25"/>
  <c r="AQ230" i="25"/>
  <c r="AP230" i="25"/>
  <c r="AP236" i="25" s="1"/>
  <c r="AO230" i="25"/>
  <c r="AO236" i="25" s="1"/>
  <c r="AN230" i="25"/>
  <c r="AN236" i="25" s="1"/>
  <c r="AM230" i="25"/>
  <c r="AM236" i="25" s="1"/>
  <c r="AL230" i="25"/>
  <c r="AK230" i="25"/>
  <c r="AJ230" i="25"/>
  <c r="AJ236" i="25" s="1"/>
  <c r="AI230" i="25"/>
  <c r="AH230" i="25"/>
  <c r="AH236" i="25" s="1"/>
  <c r="AG230" i="25"/>
  <c r="AG236" i="25" s="1"/>
  <c r="AF230" i="25"/>
  <c r="AF236" i="25" s="1"/>
  <c r="AE230" i="25"/>
  <c r="AE236" i="25" s="1"/>
  <c r="AD230" i="25"/>
  <c r="AC230" i="25"/>
  <c r="AB230" i="25"/>
  <c r="AA230" i="25"/>
  <c r="Z230" i="25"/>
  <c r="Z236" i="25" s="1"/>
  <c r="Y230" i="25"/>
  <c r="Y236" i="25" s="1"/>
  <c r="X230" i="25"/>
  <c r="X236" i="25" s="1"/>
  <c r="W230" i="25"/>
  <c r="V230" i="25"/>
  <c r="U230" i="25"/>
  <c r="T230" i="25"/>
  <c r="S230" i="25"/>
  <c r="R230" i="25"/>
  <c r="R236" i="25" s="1"/>
  <c r="Q230" i="25"/>
  <c r="Q236" i="25" s="1"/>
  <c r="P230" i="25"/>
  <c r="P236" i="25" s="1"/>
  <c r="O230" i="25"/>
  <c r="N230" i="25"/>
  <c r="M230" i="25"/>
  <c r="L230" i="25"/>
  <c r="K230" i="25"/>
  <c r="J230" i="25"/>
  <c r="I230" i="25"/>
  <c r="I236" i="25" s="1"/>
  <c r="H230" i="25"/>
  <c r="H236" i="25" s="1"/>
  <c r="G230" i="25"/>
  <c r="F230" i="25"/>
  <c r="AQ229" i="25"/>
  <c r="AP229" i="25"/>
  <c r="AO229" i="25"/>
  <c r="AN229" i="25"/>
  <c r="AM229" i="25"/>
  <c r="AL229" i="25"/>
  <c r="AK229" i="25"/>
  <c r="AJ229" i="25"/>
  <c r="AI229" i="25"/>
  <c r="AH229" i="25"/>
  <c r="AG229" i="25"/>
  <c r="AF229" i="25"/>
  <c r="AE229" i="25"/>
  <c r="AD229" i="25"/>
  <c r="AC229" i="25"/>
  <c r="AB229" i="25"/>
  <c r="AA229" i="25"/>
  <c r="Z229" i="25"/>
  <c r="Y229" i="25"/>
  <c r="X229" i="25"/>
  <c r="W229" i="25"/>
  <c r="V229" i="25"/>
  <c r="U229" i="25"/>
  <c r="T229" i="25"/>
  <c r="S229" i="25"/>
  <c r="R229" i="25"/>
  <c r="Q229" i="25"/>
  <c r="P229" i="25"/>
  <c r="O229" i="25"/>
  <c r="N229" i="25"/>
  <c r="M229" i="25"/>
  <c r="L229" i="25"/>
  <c r="K229" i="25"/>
  <c r="J229" i="25"/>
  <c r="I229" i="25"/>
  <c r="H229" i="25"/>
  <c r="G229" i="25"/>
  <c r="F229" i="25"/>
  <c r="AQ228" i="25"/>
  <c r="AP228" i="25"/>
  <c r="AP240" i="25" s="1"/>
  <c r="AO228" i="25"/>
  <c r="AN228" i="25"/>
  <c r="AM228" i="25"/>
  <c r="AL228" i="25"/>
  <c r="AK228" i="25"/>
  <c r="AK240" i="25" s="1"/>
  <c r="AJ228" i="25"/>
  <c r="AI228" i="25"/>
  <c r="AH228" i="25"/>
  <c r="AH240" i="25" s="1"/>
  <c r="AG228" i="25"/>
  <c r="AF228" i="25"/>
  <c r="AE228" i="25"/>
  <c r="AD228" i="25"/>
  <c r="AC228" i="25"/>
  <c r="AC240" i="25" s="1"/>
  <c r="AB228" i="25"/>
  <c r="AA228" i="25"/>
  <c r="Z228" i="25"/>
  <c r="Z240" i="25" s="1"/>
  <c r="Y228" i="25"/>
  <c r="X228" i="25"/>
  <c r="W228" i="25"/>
  <c r="V228" i="25"/>
  <c r="U228" i="25"/>
  <c r="U240" i="25" s="1"/>
  <c r="T228" i="25"/>
  <c r="S228" i="25"/>
  <c r="R228" i="25"/>
  <c r="R240" i="25" s="1"/>
  <c r="Q228" i="25"/>
  <c r="P228" i="25"/>
  <c r="O228" i="25"/>
  <c r="N228" i="25"/>
  <c r="M228" i="25"/>
  <c r="M240" i="25" s="1"/>
  <c r="L228" i="25"/>
  <c r="K228" i="25"/>
  <c r="J228" i="25"/>
  <c r="J240" i="25" s="1"/>
  <c r="I228" i="25"/>
  <c r="H228" i="25"/>
  <c r="G228" i="25"/>
  <c r="F228" i="25"/>
  <c r="AQ227" i="25"/>
  <c r="AP227" i="25"/>
  <c r="AO227" i="25"/>
  <c r="AN227" i="25"/>
  <c r="AM227" i="25"/>
  <c r="AL227" i="25"/>
  <c r="AK227" i="25"/>
  <c r="AJ227" i="25"/>
  <c r="AI227" i="25"/>
  <c r="AH227" i="25"/>
  <c r="AG227" i="25"/>
  <c r="AF227" i="25"/>
  <c r="AE227" i="25"/>
  <c r="AD227" i="25"/>
  <c r="AC227" i="25"/>
  <c r="AB227" i="25"/>
  <c r="AA227" i="25"/>
  <c r="Z227" i="25"/>
  <c r="Y227" i="25"/>
  <c r="X227" i="25"/>
  <c r="W227" i="25"/>
  <c r="V227" i="25"/>
  <c r="U227" i="25"/>
  <c r="T227" i="25"/>
  <c r="S227" i="25"/>
  <c r="R227" i="25"/>
  <c r="Q227" i="25"/>
  <c r="P227" i="25"/>
  <c r="O227" i="25"/>
  <c r="N227" i="25"/>
  <c r="M227" i="25"/>
  <c r="L227" i="25"/>
  <c r="K227" i="25"/>
  <c r="J227" i="25"/>
  <c r="I227" i="25"/>
  <c r="H227" i="25"/>
  <c r="G227" i="25"/>
  <c r="F227" i="25"/>
  <c r="AQ226" i="25"/>
  <c r="AP226" i="25"/>
  <c r="AO226" i="25"/>
  <c r="AO239" i="25" s="1"/>
  <c r="AN226" i="25"/>
  <c r="AN239" i="25" s="1"/>
  <c r="AM226" i="25"/>
  <c r="AL226" i="25"/>
  <c r="AL239" i="25" s="1"/>
  <c r="AK226" i="25"/>
  <c r="AJ226" i="25"/>
  <c r="AI226" i="25"/>
  <c r="AH226" i="25"/>
  <c r="AG226" i="25"/>
  <c r="AG239" i="25" s="1"/>
  <c r="AF226" i="25"/>
  <c r="AF239" i="25" s="1"/>
  <c r="AE226" i="25"/>
  <c r="AD226" i="25"/>
  <c r="AD239" i="25" s="1"/>
  <c r="AC226" i="25"/>
  <c r="AB226" i="25"/>
  <c r="AA226" i="25"/>
  <c r="Z226" i="25"/>
  <c r="Y226" i="25"/>
  <c r="Y239" i="25" s="1"/>
  <c r="X226" i="25"/>
  <c r="X239" i="25" s="1"/>
  <c r="W226" i="25"/>
  <c r="V226" i="25"/>
  <c r="V239" i="25" s="1"/>
  <c r="U226" i="25"/>
  <c r="T226" i="25"/>
  <c r="S226" i="25"/>
  <c r="R226" i="25"/>
  <c r="Q226" i="25"/>
  <c r="Q239" i="25" s="1"/>
  <c r="P226" i="25"/>
  <c r="P239" i="25" s="1"/>
  <c r="O226" i="25"/>
  <c r="N226" i="25"/>
  <c r="N239" i="25" s="1"/>
  <c r="M226" i="25"/>
  <c r="L226" i="25"/>
  <c r="K226" i="25"/>
  <c r="J226" i="25"/>
  <c r="I226" i="25"/>
  <c r="I239" i="25" s="1"/>
  <c r="H226" i="25"/>
  <c r="H239" i="25" s="1"/>
  <c r="G226" i="25"/>
  <c r="F226" i="25"/>
  <c r="F239" i="25" s="1"/>
  <c r="AQ225" i="25"/>
  <c r="AQ238" i="25" s="1"/>
  <c r="AP225" i="25"/>
  <c r="AP238" i="25" s="1"/>
  <c r="AO225" i="25"/>
  <c r="AO238" i="25" s="1"/>
  <c r="AN225" i="25"/>
  <c r="AN238" i="25" s="1"/>
  <c r="AM225" i="25"/>
  <c r="AM238" i="25" s="1"/>
  <c r="AL225" i="25"/>
  <c r="AL238" i="25" s="1"/>
  <c r="AK225" i="25"/>
  <c r="AK238" i="25" s="1"/>
  <c r="AJ225" i="25"/>
  <c r="AJ238" i="25" s="1"/>
  <c r="AI225" i="25"/>
  <c r="AI238" i="25" s="1"/>
  <c r="AH225" i="25"/>
  <c r="AH238" i="25" s="1"/>
  <c r="AG225" i="25"/>
  <c r="AG238" i="25" s="1"/>
  <c r="AF225" i="25"/>
  <c r="AF238" i="25" s="1"/>
  <c r="AE225" i="25"/>
  <c r="AE238" i="25" s="1"/>
  <c r="AD225" i="25"/>
  <c r="AD238" i="25" s="1"/>
  <c r="AC225" i="25"/>
  <c r="AC238" i="25" s="1"/>
  <c r="AB225" i="25"/>
  <c r="AB238" i="25" s="1"/>
  <c r="AA225" i="25"/>
  <c r="AA238" i="25" s="1"/>
  <c r="Z225" i="25"/>
  <c r="Z238" i="25" s="1"/>
  <c r="Y225" i="25"/>
  <c r="Y238" i="25" s="1"/>
  <c r="X225" i="25"/>
  <c r="X238" i="25" s="1"/>
  <c r="W225" i="25"/>
  <c r="W238" i="25" s="1"/>
  <c r="V225" i="25"/>
  <c r="V238" i="25" s="1"/>
  <c r="U225" i="25"/>
  <c r="U238" i="25" s="1"/>
  <c r="T225" i="25"/>
  <c r="T238" i="25" s="1"/>
  <c r="S225" i="25"/>
  <c r="S238" i="25" s="1"/>
  <c r="R225" i="25"/>
  <c r="R238" i="25" s="1"/>
  <c r="Q225" i="25"/>
  <c r="Q238" i="25" s="1"/>
  <c r="P225" i="25"/>
  <c r="P238" i="25" s="1"/>
  <c r="O225" i="25"/>
  <c r="O238" i="25" s="1"/>
  <c r="N225" i="25"/>
  <c r="N238" i="25" s="1"/>
  <c r="M225" i="25"/>
  <c r="M238" i="25" s="1"/>
  <c r="L225" i="25"/>
  <c r="L238" i="25" s="1"/>
  <c r="K225" i="25"/>
  <c r="K238" i="25" s="1"/>
  <c r="J225" i="25"/>
  <c r="J238" i="25" s="1"/>
  <c r="I225" i="25"/>
  <c r="I238" i="25" s="1"/>
  <c r="H225" i="25"/>
  <c r="H238" i="25" s="1"/>
  <c r="G225" i="25"/>
  <c r="G238" i="25" s="1"/>
  <c r="F225" i="25"/>
  <c r="F238" i="25" s="1"/>
  <c r="AQ224" i="25"/>
  <c r="AP224" i="25"/>
  <c r="AP237" i="25" s="1"/>
  <c r="AO224" i="25"/>
  <c r="AN224" i="25"/>
  <c r="AM224" i="25"/>
  <c r="AL224" i="25"/>
  <c r="AK224" i="25"/>
  <c r="AJ224" i="25"/>
  <c r="AJ237" i="25" s="1"/>
  <c r="AI224" i="25"/>
  <c r="AH224" i="25"/>
  <c r="AH237" i="25" s="1"/>
  <c r="AG224" i="25"/>
  <c r="AF224" i="25"/>
  <c r="AE224" i="25"/>
  <c r="AD224" i="25"/>
  <c r="AC224" i="25"/>
  <c r="AB224" i="25"/>
  <c r="AB237" i="25" s="1"/>
  <c r="AA224" i="25"/>
  <c r="Z224" i="25"/>
  <c r="Z237" i="25" s="1"/>
  <c r="Y224" i="25"/>
  <c r="X224" i="25"/>
  <c r="W224" i="25"/>
  <c r="V224" i="25"/>
  <c r="U224" i="25"/>
  <c r="T224" i="25"/>
  <c r="T237" i="25" s="1"/>
  <c r="S224" i="25"/>
  <c r="R224" i="25"/>
  <c r="R237" i="25" s="1"/>
  <c r="Q224" i="25"/>
  <c r="P224" i="25"/>
  <c r="O224" i="25"/>
  <c r="N224" i="25"/>
  <c r="N237" i="25" s="1"/>
  <c r="M224" i="25"/>
  <c r="L224" i="25"/>
  <c r="L237" i="25" s="1"/>
  <c r="K224" i="25"/>
  <c r="J224" i="25"/>
  <c r="J237" i="25" s="1"/>
  <c r="I224" i="25"/>
  <c r="H224" i="25"/>
  <c r="G224" i="25"/>
  <c r="F224" i="25"/>
  <c r="F237" i="25" s="1"/>
  <c r="AQ222" i="25"/>
  <c r="AP222" i="25"/>
  <c r="AO222" i="25"/>
  <c r="AN222" i="25"/>
  <c r="AM222" i="25"/>
  <c r="AL222" i="25"/>
  <c r="AK222" i="25"/>
  <c r="AJ222" i="25"/>
  <c r="AI222" i="25"/>
  <c r="AH222" i="25"/>
  <c r="AG222" i="25"/>
  <c r="AF222" i="25"/>
  <c r="AE222" i="25"/>
  <c r="AD222" i="25"/>
  <c r="AC222" i="25"/>
  <c r="AB222" i="25"/>
  <c r="AA222" i="25"/>
  <c r="Z222" i="25"/>
  <c r="Y222" i="25"/>
  <c r="X222" i="25"/>
  <c r="W222" i="25"/>
  <c r="V222" i="25"/>
  <c r="U222" i="25"/>
  <c r="T222" i="25"/>
  <c r="S222" i="25"/>
  <c r="R222" i="25"/>
  <c r="Q222" i="25"/>
  <c r="P222" i="25"/>
  <c r="O222" i="25"/>
  <c r="N222" i="25"/>
  <c r="M222" i="25"/>
  <c r="L222" i="25"/>
  <c r="K222" i="25"/>
  <c r="J222" i="25"/>
  <c r="I222" i="25"/>
  <c r="H222" i="25"/>
  <c r="G222" i="25"/>
  <c r="F222" i="25"/>
  <c r="G140" i="25"/>
  <c r="H140" i="25"/>
  <c r="I140" i="25"/>
  <c r="J140" i="25"/>
  <c r="K140" i="25"/>
  <c r="L140" i="25"/>
  <c r="M140" i="25"/>
  <c r="N140" i="25"/>
  <c r="O140" i="25"/>
  <c r="P140" i="25"/>
  <c r="Q140" i="25"/>
  <c r="R140" i="25"/>
  <c r="S140" i="25"/>
  <c r="T140" i="25"/>
  <c r="U140" i="25"/>
  <c r="V140" i="25"/>
  <c r="W140" i="25"/>
  <c r="X140" i="25"/>
  <c r="Y140" i="25"/>
  <c r="Z140" i="25"/>
  <c r="AA140" i="25"/>
  <c r="AB140" i="25"/>
  <c r="AC140" i="25"/>
  <c r="AD140" i="25"/>
  <c r="AE140" i="25"/>
  <c r="AF140" i="25"/>
  <c r="AG140" i="25"/>
  <c r="AH140" i="25"/>
  <c r="AI140" i="25"/>
  <c r="AJ140" i="25"/>
  <c r="AK140" i="25"/>
  <c r="AL140" i="25"/>
  <c r="AM140" i="25"/>
  <c r="AN140" i="25"/>
  <c r="AO140" i="25"/>
  <c r="AP140" i="25"/>
  <c r="AQ140" i="25"/>
  <c r="G141" i="25"/>
  <c r="H141" i="25"/>
  <c r="I141" i="25"/>
  <c r="J141" i="25"/>
  <c r="K141" i="25"/>
  <c r="L141" i="25"/>
  <c r="M141" i="25"/>
  <c r="N141" i="25"/>
  <c r="O141" i="25"/>
  <c r="P141" i="25"/>
  <c r="Q141" i="25"/>
  <c r="R141" i="25"/>
  <c r="S141" i="25"/>
  <c r="T141" i="25"/>
  <c r="U141" i="25"/>
  <c r="V141" i="25"/>
  <c r="W141" i="25"/>
  <c r="X141" i="25"/>
  <c r="Y141" i="25"/>
  <c r="Z141" i="25"/>
  <c r="AA141" i="25"/>
  <c r="AB141" i="25"/>
  <c r="AC141" i="25"/>
  <c r="AD141" i="25"/>
  <c r="AE141" i="25"/>
  <c r="AF141" i="25"/>
  <c r="AG141" i="25"/>
  <c r="AH141" i="25"/>
  <c r="AI141" i="25"/>
  <c r="AJ141" i="25"/>
  <c r="AK141" i="25"/>
  <c r="AL141" i="25"/>
  <c r="AM141" i="25"/>
  <c r="AN141" i="25"/>
  <c r="AO141" i="25"/>
  <c r="AP141" i="25"/>
  <c r="AQ141" i="25"/>
  <c r="G142" i="25"/>
  <c r="H142" i="25"/>
  <c r="I142" i="25"/>
  <c r="J142" i="25"/>
  <c r="K142" i="25"/>
  <c r="L142" i="25"/>
  <c r="M142" i="25"/>
  <c r="N142" i="25"/>
  <c r="O142" i="25"/>
  <c r="P142" i="25"/>
  <c r="Q142" i="25"/>
  <c r="R142" i="25"/>
  <c r="S142" i="25"/>
  <c r="T142" i="25"/>
  <c r="U142" i="25"/>
  <c r="V142" i="25"/>
  <c r="W142" i="25"/>
  <c r="X142" i="25"/>
  <c r="Y142" i="25"/>
  <c r="Z142" i="25"/>
  <c r="AA142" i="25"/>
  <c r="AB142" i="25"/>
  <c r="AC142" i="25"/>
  <c r="AD142" i="25"/>
  <c r="AE142" i="25"/>
  <c r="AF142" i="25"/>
  <c r="AG142" i="25"/>
  <c r="AH142" i="25"/>
  <c r="AI142" i="25"/>
  <c r="AJ142" i="25"/>
  <c r="AK142" i="25"/>
  <c r="AL142" i="25"/>
  <c r="AM142" i="25"/>
  <c r="AN142" i="25"/>
  <c r="AO142" i="25"/>
  <c r="AP142" i="25"/>
  <c r="AQ142" i="25"/>
  <c r="G143" i="25"/>
  <c r="H143" i="25"/>
  <c r="I143" i="25"/>
  <c r="J143" i="25"/>
  <c r="K143" i="25"/>
  <c r="L143" i="25"/>
  <c r="M143" i="25"/>
  <c r="N143" i="25"/>
  <c r="O143" i="25"/>
  <c r="P143" i="25"/>
  <c r="Q143" i="25"/>
  <c r="R143" i="25"/>
  <c r="S143" i="25"/>
  <c r="T143" i="25"/>
  <c r="U143" i="25"/>
  <c r="V143" i="25"/>
  <c r="W143" i="25"/>
  <c r="X143" i="25"/>
  <c r="Y143" i="25"/>
  <c r="Z143" i="25"/>
  <c r="AA143" i="25"/>
  <c r="AB143" i="25"/>
  <c r="AC143" i="25"/>
  <c r="AD143" i="25"/>
  <c r="AE143" i="25"/>
  <c r="AF143" i="25"/>
  <c r="AG143" i="25"/>
  <c r="AH143" i="25"/>
  <c r="AI143" i="25"/>
  <c r="AJ143" i="25"/>
  <c r="AK143" i="25"/>
  <c r="AL143" i="25"/>
  <c r="AM143" i="25"/>
  <c r="AN143" i="25"/>
  <c r="AO143" i="25"/>
  <c r="AP143" i="25"/>
  <c r="AQ143" i="25"/>
  <c r="G144" i="25"/>
  <c r="H144" i="25"/>
  <c r="I144" i="25"/>
  <c r="J144" i="25"/>
  <c r="K144" i="25"/>
  <c r="L144" i="25"/>
  <c r="M144" i="25"/>
  <c r="N144" i="25"/>
  <c r="O144" i="25"/>
  <c r="P144" i="25"/>
  <c r="Q144" i="25"/>
  <c r="R144" i="25"/>
  <c r="S144" i="25"/>
  <c r="T144" i="25"/>
  <c r="U144" i="25"/>
  <c r="V144" i="25"/>
  <c r="W144" i="25"/>
  <c r="X144" i="25"/>
  <c r="Y144" i="25"/>
  <c r="Z144" i="25"/>
  <c r="AA144" i="25"/>
  <c r="AB144" i="25"/>
  <c r="AC144" i="25"/>
  <c r="AD144" i="25"/>
  <c r="AE144" i="25"/>
  <c r="AF144" i="25"/>
  <c r="AG144" i="25"/>
  <c r="AH144" i="25"/>
  <c r="AI144" i="25"/>
  <c r="AJ144" i="25"/>
  <c r="AK144" i="25"/>
  <c r="AL144" i="25"/>
  <c r="AM144" i="25"/>
  <c r="AN144" i="25"/>
  <c r="AO144" i="25"/>
  <c r="AP144" i="25"/>
  <c r="AQ144" i="25"/>
  <c r="G145" i="25"/>
  <c r="H145" i="25"/>
  <c r="I145" i="25"/>
  <c r="J145" i="25"/>
  <c r="K145" i="25"/>
  <c r="L145" i="25"/>
  <c r="M145" i="25"/>
  <c r="N145" i="25"/>
  <c r="O145" i="25"/>
  <c r="P145" i="25"/>
  <c r="Q145" i="25"/>
  <c r="R145" i="25"/>
  <c r="S145" i="25"/>
  <c r="T145" i="25"/>
  <c r="U145" i="25"/>
  <c r="V145" i="25"/>
  <c r="W145" i="25"/>
  <c r="X145" i="25"/>
  <c r="Y145" i="25"/>
  <c r="Z145" i="25"/>
  <c r="AA145" i="25"/>
  <c r="AB145" i="25"/>
  <c r="AC145" i="25"/>
  <c r="AD145" i="25"/>
  <c r="AE145" i="25"/>
  <c r="AF145" i="25"/>
  <c r="AG145" i="25"/>
  <c r="AH145" i="25"/>
  <c r="AI145" i="25"/>
  <c r="AJ145" i="25"/>
  <c r="AK145" i="25"/>
  <c r="AL145" i="25"/>
  <c r="AM145" i="25"/>
  <c r="AN145" i="25"/>
  <c r="AO145" i="25"/>
  <c r="AP145" i="25"/>
  <c r="AQ145" i="25"/>
  <c r="G146" i="25"/>
  <c r="H146" i="25"/>
  <c r="I146" i="25"/>
  <c r="J146" i="25"/>
  <c r="K146" i="25"/>
  <c r="L146" i="25"/>
  <c r="M146" i="25"/>
  <c r="N146" i="25"/>
  <c r="O146" i="25"/>
  <c r="P146" i="25"/>
  <c r="Q146" i="25"/>
  <c r="R146" i="25"/>
  <c r="S146" i="25"/>
  <c r="T146" i="25"/>
  <c r="U146" i="25"/>
  <c r="V146" i="25"/>
  <c r="W146" i="25"/>
  <c r="X146" i="25"/>
  <c r="Y146" i="25"/>
  <c r="Z146" i="25"/>
  <c r="AA146" i="25"/>
  <c r="AB146" i="25"/>
  <c r="AC146" i="25"/>
  <c r="AD146" i="25"/>
  <c r="AE146" i="25"/>
  <c r="AF146" i="25"/>
  <c r="AG146" i="25"/>
  <c r="AH146" i="25"/>
  <c r="AI146" i="25"/>
  <c r="AJ146" i="25"/>
  <c r="AK146" i="25"/>
  <c r="AL146" i="25"/>
  <c r="AM146" i="25"/>
  <c r="AN146" i="25"/>
  <c r="AO146" i="25"/>
  <c r="AP146" i="25"/>
  <c r="AQ146" i="25"/>
  <c r="G147" i="25"/>
  <c r="H147" i="25"/>
  <c r="I147" i="25"/>
  <c r="J147" i="25"/>
  <c r="K147" i="25"/>
  <c r="L147" i="25"/>
  <c r="M147" i="25"/>
  <c r="N147" i="25"/>
  <c r="O147" i="25"/>
  <c r="P147" i="25"/>
  <c r="Q147" i="25"/>
  <c r="R147" i="25"/>
  <c r="S147" i="25"/>
  <c r="T147" i="25"/>
  <c r="U147" i="25"/>
  <c r="V147" i="25"/>
  <c r="W147" i="25"/>
  <c r="X147" i="25"/>
  <c r="Y147" i="25"/>
  <c r="Z147" i="25"/>
  <c r="AA147" i="25"/>
  <c r="AB147" i="25"/>
  <c r="AC147" i="25"/>
  <c r="AD147" i="25"/>
  <c r="AE147" i="25"/>
  <c r="AF147" i="25"/>
  <c r="AG147" i="25"/>
  <c r="AH147" i="25"/>
  <c r="AI147" i="25"/>
  <c r="AJ147" i="25"/>
  <c r="AK147" i="25"/>
  <c r="AL147" i="25"/>
  <c r="AM147" i="25"/>
  <c r="AN147" i="25"/>
  <c r="AO147" i="25"/>
  <c r="AP147" i="25"/>
  <c r="AQ147" i="25"/>
  <c r="G148" i="25"/>
  <c r="H148" i="25"/>
  <c r="I148" i="25"/>
  <c r="J148" i="25"/>
  <c r="K148" i="25"/>
  <c r="L148" i="25"/>
  <c r="M148" i="25"/>
  <c r="N148" i="25"/>
  <c r="O148" i="25"/>
  <c r="P148" i="25"/>
  <c r="Q148" i="25"/>
  <c r="R148" i="25"/>
  <c r="S148" i="25"/>
  <c r="T148" i="25"/>
  <c r="U148" i="25"/>
  <c r="V148" i="25"/>
  <c r="W148" i="25"/>
  <c r="X148" i="25"/>
  <c r="Y148" i="25"/>
  <c r="Z148" i="25"/>
  <c r="AA148" i="25"/>
  <c r="AB148" i="25"/>
  <c r="AC148" i="25"/>
  <c r="AD148" i="25"/>
  <c r="AE148" i="25"/>
  <c r="AF148" i="25"/>
  <c r="AG148" i="25"/>
  <c r="AH148" i="25"/>
  <c r="AI148" i="25"/>
  <c r="AJ148" i="25"/>
  <c r="AK148" i="25"/>
  <c r="AL148" i="25"/>
  <c r="AM148" i="25"/>
  <c r="AN148" i="25"/>
  <c r="AO148" i="25"/>
  <c r="AP148" i="25"/>
  <c r="AQ148" i="25"/>
  <c r="G149" i="25"/>
  <c r="H149" i="25"/>
  <c r="I149" i="25"/>
  <c r="J149" i="25"/>
  <c r="K149" i="25"/>
  <c r="L149" i="25"/>
  <c r="M149" i="25"/>
  <c r="N149" i="25"/>
  <c r="O149" i="25"/>
  <c r="P149" i="25"/>
  <c r="Q149" i="25"/>
  <c r="R149" i="25"/>
  <c r="S149" i="25"/>
  <c r="T149" i="25"/>
  <c r="U149" i="25"/>
  <c r="V149" i="25"/>
  <c r="W149" i="25"/>
  <c r="X149" i="25"/>
  <c r="Y149" i="25"/>
  <c r="Z149" i="25"/>
  <c r="AA149" i="25"/>
  <c r="AB149" i="25"/>
  <c r="AC149" i="25"/>
  <c r="AD149" i="25"/>
  <c r="AE149" i="25"/>
  <c r="AF149" i="25"/>
  <c r="AG149" i="25"/>
  <c r="AH149" i="25"/>
  <c r="AI149" i="25"/>
  <c r="AJ149" i="25"/>
  <c r="AK149" i="25"/>
  <c r="AL149" i="25"/>
  <c r="AM149" i="25"/>
  <c r="AN149" i="25"/>
  <c r="AO149" i="25"/>
  <c r="AP149" i="25"/>
  <c r="AQ149" i="25"/>
  <c r="G150" i="25"/>
  <c r="H150" i="25"/>
  <c r="I150" i="25"/>
  <c r="J150" i="25"/>
  <c r="K150" i="25"/>
  <c r="L150" i="25"/>
  <c r="M150" i="25"/>
  <c r="N150" i="25"/>
  <c r="O150" i="25"/>
  <c r="P150" i="25"/>
  <c r="Q150" i="25"/>
  <c r="R150" i="25"/>
  <c r="S150" i="25"/>
  <c r="T150" i="25"/>
  <c r="U150" i="25"/>
  <c r="V150" i="25"/>
  <c r="W150" i="25"/>
  <c r="X150" i="25"/>
  <c r="Y150" i="25"/>
  <c r="Z150" i="25"/>
  <c r="AA150" i="25"/>
  <c r="AB150" i="25"/>
  <c r="AC150" i="25"/>
  <c r="AD150" i="25"/>
  <c r="AE150" i="25"/>
  <c r="AF150" i="25"/>
  <c r="AG150" i="25"/>
  <c r="AH150" i="25"/>
  <c r="AI150" i="25"/>
  <c r="AJ150" i="25"/>
  <c r="AK150" i="25"/>
  <c r="AL150" i="25"/>
  <c r="AM150" i="25"/>
  <c r="AN150" i="25"/>
  <c r="AO150" i="25"/>
  <c r="AP150" i="25"/>
  <c r="AQ150" i="25"/>
  <c r="G151" i="25"/>
  <c r="H151" i="25"/>
  <c r="I151" i="25"/>
  <c r="J151" i="25"/>
  <c r="K151" i="25"/>
  <c r="L151" i="25"/>
  <c r="M151" i="25"/>
  <c r="N151" i="25"/>
  <c r="O151" i="25"/>
  <c r="P151" i="25"/>
  <c r="Q151" i="25"/>
  <c r="R151" i="25"/>
  <c r="S151" i="25"/>
  <c r="T151" i="25"/>
  <c r="U151" i="25"/>
  <c r="V151" i="25"/>
  <c r="W151" i="25"/>
  <c r="X151" i="25"/>
  <c r="Y151" i="25"/>
  <c r="Z151" i="25"/>
  <c r="AA151" i="25"/>
  <c r="AB151" i="25"/>
  <c r="AC151" i="25"/>
  <c r="AD151" i="25"/>
  <c r="AE151" i="25"/>
  <c r="AF151" i="25"/>
  <c r="AG151" i="25"/>
  <c r="AH151" i="25"/>
  <c r="AI151" i="25"/>
  <c r="AJ151" i="25"/>
  <c r="AK151" i="25"/>
  <c r="AL151" i="25"/>
  <c r="AM151" i="25"/>
  <c r="AN151" i="25"/>
  <c r="AO151" i="25"/>
  <c r="AP151" i="25"/>
  <c r="AQ151" i="25"/>
  <c r="G152" i="25"/>
  <c r="H152" i="25"/>
  <c r="I152" i="25"/>
  <c r="J152" i="25"/>
  <c r="K152" i="25"/>
  <c r="L152" i="25"/>
  <c r="M152" i="25"/>
  <c r="N152" i="25"/>
  <c r="O152" i="25"/>
  <c r="P152" i="25"/>
  <c r="Q152" i="25"/>
  <c r="R152" i="25"/>
  <c r="S152" i="25"/>
  <c r="T152" i="25"/>
  <c r="U152" i="25"/>
  <c r="V152" i="25"/>
  <c r="W152" i="25"/>
  <c r="X152" i="25"/>
  <c r="Y152" i="25"/>
  <c r="Z152" i="25"/>
  <c r="AA152" i="25"/>
  <c r="AB152" i="25"/>
  <c r="AC152" i="25"/>
  <c r="AD152" i="25"/>
  <c r="AE152" i="25"/>
  <c r="AF152" i="25"/>
  <c r="AG152" i="25"/>
  <c r="AH152" i="25"/>
  <c r="AI152" i="25"/>
  <c r="AJ152" i="25"/>
  <c r="AK152" i="25"/>
  <c r="AL152" i="25"/>
  <c r="AM152" i="25"/>
  <c r="AN152" i="25"/>
  <c r="AO152" i="25"/>
  <c r="AP152" i="25"/>
  <c r="AQ152" i="25"/>
  <c r="G153" i="25"/>
  <c r="H153" i="25"/>
  <c r="I153" i="25"/>
  <c r="J153" i="25"/>
  <c r="K153" i="25"/>
  <c r="L153" i="25"/>
  <c r="M153" i="25"/>
  <c r="N153" i="25"/>
  <c r="O153" i="25"/>
  <c r="P153" i="25"/>
  <c r="Q153" i="25"/>
  <c r="R153" i="25"/>
  <c r="S153" i="25"/>
  <c r="T153" i="25"/>
  <c r="U153" i="25"/>
  <c r="V153" i="25"/>
  <c r="W153" i="25"/>
  <c r="X153" i="25"/>
  <c r="Y153" i="25"/>
  <c r="Z153" i="25"/>
  <c r="AA153" i="25"/>
  <c r="AB153" i="25"/>
  <c r="AC153" i="25"/>
  <c r="AD153" i="25"/>
  <c r="AE153" i="25"/>
  <c r="AF153" i="25"/>
  <c r="AG153" i="25"/>
  <c r="AH153" i="25"/>
  <c r="AI153" i="25"/>
  <c r="AJ153" i="25"/>
  <c r="AK153" i="25"/>
  <c r="AL153" i="25"/>
  <c r="AM153" i="25"/>
  <c r="AN153" i="25"/>
  <c r="AO153" i="25"/>
  <c r="AP153" i="25"/>
  <c r="AQ153" i="25"/>
  <c r="G154" i="25"/>
  <c r="H154" i="25"/>
  <c r="I154" i="25"/>
  <c r="J154" i="25"/>
  <c r="K154" i="25"/>
  <c r="L154" i="25"/>
  <c r="M154" i="25"/>
  <c r="N154" i="25"/>
  <c r="O154" i="25"/>
  <c r="P154" i="25"/>
  <c r="Q154" i="25"/>
  <c r="R154" i="25"/>
  <c r="S154" i="25"/>
  <c r="T154" i="25"/>
  <c r="U154" i="25"/>
  <c r="V154" i="25"/>
  <c r="W154" i="25"/>
  <c r="X154" i="25"/>
  <c r="Y154" i="25"/>
  <c r="Z154" i="25"/>
  <c r="AA154" i="25"/>
  <c r="AB154" i="25"/>
  <c r="AC154" i="25"/>
  <c r="AD154" i="25"/>
  <c r="AE154" i="25"/>
  <c r="AF154" i="25"/>
  <c r="AG154" i="25"/>
  <c r="AH154" i="25"/>
  <c r="AI154" i="25"/>
  <c r="AJ154" i="25"/>
  <c r="AK154" i="25"/>
  <c r="AL154" i="25"/>
  <c r="AM154" i="25"/>
  <c r="AN154" i="25"/>
  <c r="AO154" i="25"/>
  <c r="AP154" i="25"/>
  <c r="AQ154" i="25"/>
  <c r="G155" i="25"/>
  <c r="H155" i="25"/>
  <c r="I155" i="25"/>
  <c r="J155" i="25"/>
  <c r="K155" i="25"/>
  <c r="L155" i="25"/>
  <c r="M155" i="25"/>
  <c r="N155" i="25"/>
  <c r="O155" i="25"/>
  <c r="P155" i="25"/>
  <c r="Q155" i="25"/>
  <c r="R155" i="25"/>
  <c r="S155" i="25"/>
  <c r="T155" i="25"/>
  <c r="U155" i="25"/>
  <c r="V155" i="25"/>
  <c r="W155" i="25"/>
  <c r="X155" i="25"/>
  <c r="Y155" i="25"/>
  <c r="Z155" i="25"/>
  <c r="AA155" i="25"/>
  <c r="AB155" i="25"/>
  <c r="AC155" i="25"/>
  <c r="AD155" i="25"/>
  <c r="AE155" i="25"/>
  <c r="AF155" i="25"/>
  <c r="AG155" i="25"/>
  <c r="AH155" i="25"/>
  <c r="AI155" i="25"/>
  <c r="AJ155" i="25"/>
  <c r="AK155" i="25"/>
  <c r="AL155" i="25"/>
  <c r="AM155" i="25"/>
  <c r="AN155" i="25"/>
  <c r="AO155" i="25"/>
  <c r="AP155" i="25"/>
  <c r="AQ155" i="25"/>
  <c r="G156" i="25"/>
  <c r="H156" i="25"/>
  <c r="I156" i="25"/>
  <c r="J156" i="25"/>
  <c r="K156" i="25"/>
  <c r="L156" i="25"/>
  <c r="M156" i="25"/>
  <c r="N156" i="25"/>
  <c r="O156" i="25"/>
  <c r="P156" i="25"/>
  <c r="Q156" i="25"/>
  <c r="R156" i="25"/>
  <c r="S156" i="25"/>
  <c r="T156" i="25"/>
  <c r="U156" i="25"/>
  <c r="V156" i="25"/>
  <c r="W156" i="25"/>
  <c r="X156" i="25"/>
  <c r="Y156" i="25"/>
  <c r="Z156" i="25"/>
  <c r="AA156" i="25"/>
  <c r="AB156" i="25"/>
  <c r="AC156" i="25"/>
  <c r="AD156" i="25"/>
  <c r="AE156" i="25"/>
  <c r="AF156" i="25"/>
  <c r="AG156" i="25"/>
  <c r="AH156" i="25"/>
  <c r="AI156" i="25"/>
  <c r="AJ156" i="25"/>
  <c r="AK156" i="25"/>
  <c r="AL156" i="25"/>
  <c r="AM156" i="25"/>
  <c r="AN156" i="25"/>
  <c r="AO156" i="25"/>
  <c r="AP156" i="25"/>
  <c r="AQ156" i="25"/>
  <c r="G157" i="25"/>
  <c r="H157" i="25"/>
  <c r="I157" i="25"/>
  <c r="J157" i="25"/>
  <c r="K157" i="25"/>
  <c r="L157" i="25"/>
  <c r="M157" i="25"/>
  <c r="N157" i="25"/>
  <c r="O157" i="25"/>
  <c r="P157" i="25"/>
  <c r="Q157" i="25"/>
  <c r="R157" i="25"/>
  <c r="S157" i="25"/>
  <c r="T157" i="25"/>
  <c r="U157" i="25"/>
  <c r="V157" i="25"/>
  <c r="W157" i="25"/>
  <c r="X157" i="25"/>
  <c r="Y157" i="25"/>
  <c r="Z157" i="25"/>
  <c r="AA157" i="25"/>
  <c r="AB157" i="25"/>
  <c r="AC157" i="25"/>
  <c r="AD157" i="25"/>
  <c r="AE157" i="25"/>
  <c r="AF157" i="25"/>
  <c r="AG157" i="25"/>
  <c r="AH157" i="25"/>
  <c r="AI157" i="25"/>
  <c r="AJ157" i="25"/>
  <c r="AK157" i="25"/>
  <c r="AL157" i="25"/>
  <c r="AM157" i="25"/>
  <c r="AN157" i="25"/>
  <c r="AO157" i="25"/>
  <c r="AP157" i="25"/>
  <c r="AQ157" i="25"/>
  <c r="F141" i="25"/>
  <c r="F142" i="25"/>
  <c r="F143" i="25"/>
  <c r="F144" i="25"/>
  <c r="F145" i="25"/>
  <c r="F146" i="25"/>
  <c r="F147" i="25"/>
  <c r="F148" i="25"/>
  <c r="F149" i="25"/>
  <c r="F150" i="25"/>
  <c r="F151" i="25"/>
  <c r="F152" i="25"/>
  <c r="F153" i="25"/>
  <c r="F154" i="25"/>
  <c r="F155" i="25"/>
  <c r="F156" i="25"/>
  <c r="F157" i="25"/>
  <c r="F140" i="25"/>
  <c r="AQ232" i="24"/>
  <c r="AP232" i="24"/>
  <c r="AO232" i="24"/>
  <c r="AN232" i="24"/>
  <c r="AM232" i="24"/>
  <c r="AL232" i="24"/>
  <c r="AK232" i="24"/>
  <c r="AJ232" i="24"/>
  <c r="AI232" i="24"/>
  <c r="AH232" i="24"/>
  <c r="AG232" i="24"/>
  <c r="AF232" i="24"/>
  <c r="AE232" i="24"/>
  <c r="AD232" i="24"/>
  <c r="AC232" i="24"/>
  <c r="AB232" i="24"/>
  <c r="AA232" i="24"/>
  <c r="Z232" i="24"/>
  <c r="Y232" i="24"/>
  <c r="X232" i="24"/>
  <c r="W232" i="24"/>
  <c r="V232" i="24"/>
  <c r="U232" i="24"/>
  <c r="T232" i="24"/>
  <c r="S232" i="24"/>
  <c r="R232" i="24"/>
  <c r="Q232" i="24"/>
  <c r="P232" i="24"/>
  <c r="O232" i="24"/>
  <c r="N232" i="24"/>
  <c r="M232" i="24"/>
  <c r="L232" i="24"/>
  <c r="K232" i="24"/>
  <c r="J232" i="24"/>
  <c r="I232" i="24"/>
  <c r="H232" i="24"/>
  <c r="G232" i="24"/>
  <c r="F232" i="24"/>
  <c r="AQ231" i="24"/>
  <c r="AP231" i="24"/>
  <c r="AO231" i="24"/>
  <c r="AN231" i="24"/>
  <c r="AM231" i="24"/>
  <c r="AL231" i="24"/>
  <c r="AK231" i="24"/>
  <c r="AJ231" i="24"/>
  <c r="AJ237" i="24" s="1"/>
  <c r="AI231" i="24"/>
  <c r="AH231" i="24"/>
  <c r="AG231" i="24"/>
  <c r="AF231" i="24"/>
  <c r="AE231" i="24"/>
  <c r="AD231" i="24"/>
  <c r="AC231" i="24"/>
  <c r="AB231" i="24"/>
  <c r="AB237" i="24" s="1"/>
  <c r="AA231" i="24"/>
  <c r="Z231" i="24"/>
  <c r="Y231" i="24"/>
  <c r="X231" i="24"/>
  <c r="W231" i="24"/>
  <c r="V231" i="24"/>
  <c r="U231" i="24"/>
  <c r="T231" i="24"/>
  <c r="S231" i="24"/>
  <c r="R231" i="24"/>
  <c r="Q231" i="24"/>
  <c r="P231" i="24"/>
  <c r="O231" i="24"/>
  <c r="N231" i="24"/>
  <c r="M231" i="24"/>
  <c r="L231" i="24"/>
  <c r="L237" i="24" s="1"/>
  <c r="K231" i="24"/>
  <c r="J231" i="24"/>
  <c r="I231" i="24"/>
  <c r="H231" i="24"/>
  <c r="G231" i="24"/>
  <c r="F231" i="24"/>
  <c r="AQ230" i="24"/>
  <c r="AP230" i="24"/>
  <c r="AO230" i="24"/>
  <c r="AN230" i="24"/>
  <c r="AM230" i="24"/>
  <c r="AL230" i="24"/>
  <c r="AK230" i="24"/>
  <c r="AJ230" i="24"/>
  <c r="AI230" i="24"/>
  <c r="AH230" i="24"/>
  <c r="AG230" i="24"/>
  <c r="AF230" i="24"/>
  <c r="AE230" i="24"/>
  <c r="AD230" i="24"/>
  <c r="AC230" i="24"/>
  <c r="AB230" i="24"/>
  <c r="AA230" i="24"/>
  <c r="Z230" i="24"/>
  <c r="Y230" i="24"/>
  <c r="X230" i="24"/>
  <c r="W230" i="24"/>
  <c r="V230" i="24"/>
  <c r="U230" i="24"/>
  <c r="T230" i="24"/>
  <c r="S230" i="24"/>
  <c r="R230" i="24"/>
  <c r="Q230" i="24"/>
  <c r="P230" i="24"/>
  <c r="O230" i="24"/>
  <c r="N230" i="24"/>
  <c r="M230" i="24"/>
  <c r="L230" i="24"/>
  <c r="K230" i="24"/>
  <c r="J230" i="24"/>
  <c r="I230" i="24"/>
  <c r="H230" i="24"/>
  <c r="G230" i="24"/>
  <c r="F230" i="24"/>
  <c r="AQ229" i="24"/>
  <c r="AP229" i="24"/>
  <c r="AO229" i="24"/>
  <c r="AN229" i="24"/>
  <c r="AM229" i="24"/>
  <c r="AL229" i="24"/>
  <c r="AK229" i="24"/>
  <c r="AJ229" i="24"/>
  <c r="AI229" i="24"/>
  <c r="AH229" i="24"/>
  <c r="AG229" i="24"/>
  <c r="AF229" i="24"/>
  <c r="AF241" i="24" s="1"/>
  <c r="AE229" i="24"/>
  <c r="AD229" i="24"/>
  <c r="AC229" i="24"/>
  <c r="AB229" i="24"/>
  <c r="AA229" i="24"/>
  <c r="Z229" i="24"/>
  <c r="Y229" i="24"/>
  <c r="X229" i="24"/>
  <c r="W229" i="24"/>
  <c r="V229" i="24"/>
  <c r="U229" i="24"/>
  <c r="T229" i="24"/>
  <c r="S229" i="24"/>
  <c r="R229" i="24"/>
  <c r="Q229" i="24"/>
  <c r="P229" i="24"/>
  <c r="O229" i="24"/>
  <c r="N229" i="24"/>
  <c r="M229" i="24"/>
  <c r="L229" i="24"/>
  <c r="K229" i="24"/>
  <c r="J229" i="24"/>
  <c r="I229" i="24"/>
  <c r="H229" i="24"/>
  <c r="H241" i="24" s="1"/>
  <c r="G229" i="24"/>
  <c r="F229" i="24"/>
  <c r="AQ228" i="24"/>
  <c r="AP228" i="24"/>
  <c r="AO228" i="24"/>
  <c r="AN228" i="24"/>
  <c r="AM228" i="24"/>
  <c r="AL228" i="24"/>
  <c r="AK228" i="24"/>
  <c r="AJ228" i="24"/>
  <c r="AI228" i="24"/>
  <c r="AH228" i="24"/>
  <c r="AG228" i="24"/>
  <c r="AF228" i="24"/>
  <c r="AE228" i="24"/>
  <c r="AD228" i="24"/>
  <c r="AC228" i="24"/>
  <c r="AB228" i="24"/>
  <c r="AA228" i="24"/>
  <c r="Z228" i="24"/>
  <c r="Y228" i="24"/>
  <c r="X228" i="24"/>
  <c r="W228" i="24"/>
  <c r="V228" i="24"/>
  <c r="U228" i="24"/>
  <c r="T228" i="24"/>
  <c r="S228" i="24"/>
  <c r="R228" i="24"/>
  <c r="Q228" i="24"/>
  <c r="P228" i="24"/>
  <c r="O228" i="24"/>
  <c r="N228" i="24"/>
  <c r="M228" i="24"/>
  <c r="L228" i="24"/>
  <c r="K228" i="24"/>
  <c r="J228" i="24"/>
  <c r="I228" i="24"/>
  <c r="H228" i="24"/>
  <c r="G228" i="24"/>
  <c r="F228" i="24"/>
  <c r="AQ227" i="24"/>
  <c r="AP227" i="24"/>
  <c r="AO227" i="24"/>
  <c r="AN227" i="24"/>
  <c r="AM227" i="24"/>
  <c r="AL227" i="24"/>
  <c r="AK227" i="24"/>
  <c r="AJ227" i="24"/>
  <c r="AJ240" i="24" s="1"/>
  <c r="AI227" i="24"/>
  <c r="AH227" i="24"/>
  <c r="AG227" i="24"/>
  <c r="AF227" i="24"/>
  <c r="AE227" i="24"/>
  <c r="AD227" i="24"/>
  <c r="AC227" i="24"/>
  <c r="AB227" i="24"/>
  <c r="AA227" i="24"/>
  <c r="Z227" i="24"/>
  <c r="Y227" i="24"/>
  <c r="X227" i="24"/>
  <c r="W227" i="24"/>
  <c r="V227" i="24"/>
  <c r="U227" i="24"/>
  <c r="T227" i="24"/>
  <c r="S227" i="24"/>
  <c r="R227" i="24"/>
  <c r="Q227" i="24"/>
  <c r="P227" i="24"/>
  <c r="O227" i="24"/>
  <c r="N227" i="24"/>
  <c r="M227" i="24"/>
  <c r="L227" i="24"/>
  <c r="K227" i="24"/>
  <c r="J227" i="24"/>
  <c r="I227" i="24"/>
  <c r="H227" i="24"/>
  <c r="G227" i="24"/>
  <c r="F227" i="24"/>
  <c r="AQ226" i="24"/>
  <c r="AQ239" i="24" s="1"/>
  <c r="AP226" i="24"/>
  <c r="AP239" i="24" s="1"/>
  <c r="AO226" i="24"/>
  <c r="AO239" i="24" s="1"/>
  <c r="AN226" i="24"/>
  <c r="AN239" i="24" s="1"/>
  <c r="AM226" i="24"/>
  <c r="AM239" i="24" s="1"/>
  <c r="AL226" i="24"/>
  <c r="AL239" i="24" s="1"/>
  <c r="AK226" i="24"/>
  <c r="AK239" i="24" s="1"/>
  <c r="AJ226" i="24"/>
  <c r="AJ239" i="24" s="1"/>
  <c r="AI226" i="24"/>
  <c r="AI239" i="24" s="1"/>
  <c r="AH226" i="24"/>
  <c r="AH239" i="24" s="1"/>
  <c r="AG226" i="24"/>
  <c r="AG239" i="24" s="1"/>
  <c r="AF226" i="24"/>
  <c r="AF239" i="24" s="1"/>
  <c r="AE226" i="24"/>
  <c r="AE239" i="24" s="1"/>
  <c r="AD226" i="24"/>
  <c r="AD239" i="24" s="1"/>
  <c r="AC226" i="24"/>
  <c r="AC239" i="24" s="1"/>
  <c r="AB226" i="24"/>
  <c r="AB239" i="24" s="1"/>
  <c r="AA226" i="24"/>
  <c r="AA239" i="24" s="1"/>
  <c r="Z226" i="24"/>
  <c r="Z239" i="24" s="1"/>
  <c r="Y226" i="24"/>
  <c r="Y239" i="24" s="1"/>
  <c r="X226" i="24"/>
  <c r="X239" i="24" s="1"/>
  <c r="W226" i="24"/>
  <c r="W239" i="24" s="1"/>
  <c r="V226" i="24"/>
  <c r="V239" i="24" s="1"/>
  <c r="U226" i="24"/>
  <c r="U239" i="24" s="1"/>
  <c r="T226" i="24"/>
  <c r="T239" i="24" s="1"/>
  <c r="S226" i="24"/>
  <c r="S239" i="24" s="1"/>
  <c r="R226" i="24"/>
  <c r="R239" i="24" s="1"/>
  <c r="Q226" i="24"/>
  <c r="Q239" i="24" s="1"/>
  <c r="P226" i="24"/>
  <c r="P239" i="24" s="1"/>
  <c r="O226" i="24"/>
  <c r="O239" i="24" s="1"/>
  <c r="N226" i="24"/>
  <c r="N239" i="24" s="1"/>
  <c r="M226" i="24"/>
  <c r="M239" i="24" s="1"/>
  <c r="L226" i="24"/>
  <c r="L239" i="24" s="1"/>
  <c r="K226" i="24"/>
  <c r="K239" i="24" s="1"/>
  <c r="J226" i="24"/>
  <c r="J239" i="24" s="1"/>
  <c r="I226" i="24"/>
  <c r="I239" i="24" s="1"/>
  <c r="H226" i="24"/>
  <c r="H239" i="24" s="1"/>
  <c r="G226" i="24"/>
  <c r="G239" i="24" s="1"/>
  <c r="F226" i="24"/>
  <c r="F239" i="24" s="1"/>
  <c r="AQ225" i="24"/>
  <c r="AP225" i="24"/>
  <c r="AO225" i="24"/>
  <c r="AN225" i="24"/>
  <c r="AN238" i="24" s="1"/>
  <c r="AM225" i="24"/>
  <c r="AM238" i="24" s="1"/>
  <c r="AL225" i="24"/>
  <c r="AL238" i="24" s="1"/>
  <c r="AK225" i="24"/>
  <c r="AK238" i="24" s="1"/>
  <c r="AJ225" i="24"/>
  <c r="AI225" i="24"/>
  <c r="AH225" i="24"/>
  <c r="AG225" i="24"/>
  <c r="AF225" i="24"/>
  <c r="AF238" i="24" s="1"/>
  <c r="AE225" i="24"/>
  <c r="AE238" i="24" s="1"/>
  <c r="AD225" i="24"/>
  <c r="AC225" i="24"/>
  <c r="AB225" i="24"/>
  <c r="AB238" i="24" s="1"/>
  <c r="AA225" i="24"/>
  <c r="AA238" i="24" s="1"/>
  <c r="Z225" i="24"/>
  <c r="Y225" i="24"/>
  <c r="Y238" i="24" s="1"/>
  <c r="X225" i="24"/>
  <c r="X238" i="24" s="1"/>
  <c r="W225" i="24"/>
  <c r="W238" i="24" s="1"/>
  <c r="V225" i="24"/>
  <c r="V238" i="24" s="1"/>
  <c r="U225" i="24"/>
  <c r="T225" i="24"/>
  <c r="T238" i="24" s="1"/>
  <c r="S225" i="24"/>
  <c r="R225" i="24"/>
  <c r="R238" i="24" s="1"/>
  <c r="Q225" i="24"/>
  <c r="Q238" i="24" s="1"/>
  <c r="P225" i="24"/>
  <c r="P238" i="24" s="1"/>
  <c r="O225" i="24"/>
  <c r="O238" i="24" s="1"/>
  <c r="N225" i="24"/>
  <c r="M225" i="24"/>
  <c r="L225" i="24"/>
  <c r="K225" i="24"/>
  <c r="J225" i="24"/>
  <c r="J238" i="24" s="1"/>
  <c r="I225" i="24"/>
  <c r="H225" i="24"/>
  <c r="H238" i="24" s="1"/>
  <c r="G225" i="24"/>
  <c r="G238" i="24" s="1"/>
  <c r="F225" i="24"/>
  <c r="AQ223" i="24"/>
  <c r="AP223" i="24"/>
  <c r="AO223" i="24"/>
  <c r="AN223" i="24"/>
  <c r="AM223" i="24"/>
  <c r="AL223" i="24"/>
  <c r="AK223" i="24"/>
  <c r="AJ223" i="24"/>
  <c r="AI223" i="24"/>
  <c r="AH223" i="24"/>
  <c r="AG223" i="24"/>
  <c r="AF223" i="24"/>
  <c r="AE223" i="24"/>
  <c r="AD223" i="24"/>
  <c r="AC223" i="24"/>
  <c r="AB223" i="24"/>
  <c r="AA223" i="24"/>
  <c r="Z223" i="24"/>
  <c r="Y223" i="24"/>
  <c r="X223" i="24"/>
  <c r="W223" i="24"/>
  <c r="V223" i="24"/>
  <c r="U223" i="24"/>
  <c r="T223" i="24"/>
  <c r="S223" i="24"/>
  <c r="R223" i="24"/>
  <c r="Q223" i="24"/>
  <c r="P223" i="24"/>
  <c r="O223" i="24"/>
  <c r="N223" i="24"/>
  <c r="M223" i="24"/>
  <c r="L223" i="24"/>
  <c r="K223" i="24"/>
  <c r="J223" i="24"/>
  <c r="I223" i="24"/>
  <c r="H223" i="24"/>
  <c r="G223" i="24"/>
  <c r="F223" i="24"/>
  <c r="AQ158" i="24"/>
  <c r="AP158" i="24"/>
  <c r="AO158" i="24"/>
  <c r="AN158" i="24"/>
  <c r="AM158" i="24"/>
  <c r="AL158" i="24"/>
  <c r="AK158" i="24"/>
  <c r="AJ158" i="24"/>
  <c r="AI158" i="24"/>
  <c r="AH158" i="24"/>
  <c r="AG158" i="24"/>
  <c r="AF158" i="24"/>
  <c r="AE158" i="24"/>
  <c r="AD158" i="24"/>
  <c r="AC158" i="24"/>
  <c r="AB158" i="24"/>
  <c r="AA158" i="24"/>
  <c r="Z158" i="24"/>
  <c r="Y158" i="24"/>
  <c r="X158" i="24"/>
  <c r="W158" i="24"/>
  <c r="V158" i="24"/>
  <c r="U158" i="24"/>
  <c r="T158" i="24"/>
  <c r="S158" i="24"/>
  <c r="R158" i="24"/>
  <c r="Q158" i="24"/>
  <c r="P158" i="24"/>
  <c r="O158" i="24"/>
  <c r="N158" i="24"/>
  <c r="M158" i="24"/>
  <c r="L158" i="24"/>
  <c r="K158" i="24"/>
  <c r="J158" i="24"/>
  <c r="I158" i="24"/>
  <c r="H158" i="24"/>
  <c r="G158" i="24"/>
  <c r="F158" i="24"/>
  <c r="AQ157" i="24"/>
  <c r="AP157" i="24"/>
  <c r="AO157" i="24"/>
  <c r="AN157" i="24"/>
  <c r="AM157" i="24"/>
  <c r="AL157" i="24"/>
  <c r="AK157" i="24"/>
  <c r="AJ157" i="24"/>
  <c r="AI157" i="24"/>
  <c r="AH157" i="24"/>
  <c r="AG157" i="24"/>
  <c r="AF157" i="24"/>
  <c r="AE157" i="24"/>
  <c r="AD157" i="24"/>
  <c r="AC157" i="24"/>
  <c r="AB157" i="24"/>
  <c r="AA157" i="24"/>
  <c r="Z157" i="24"/>
  <c r="Y157" i="24"/>
  <c r="X157" i="24"/>
  <c r="W157" i="24"/>
  <c r="V157" i="24"/>
  <c r="U157" i="24"/>
  <c r="T157" i="24"/>
  <c r="S157" i="24"/>
  <c r="R157" i="24"/>
  <c r="Q157" i="24"/>
  <c r="P157" i="24"/>
  <c r="O157" i="24"/>
  <c r="N157" i="24"/>
  <c r="M157" i="24"/>
  <c r="L157" i="24"/>
  <c r="K157" i="24"/>
  <c r="J157" i="24"/>
  <c r="I157" i="24"/>
  <c r="H157" i="24"/>
  <c r="G157" i="24"/>
  <c r="F157" i="24"/>
  <c r="AQ156" i="24"/>
  <c r="AP156" i="24"/>
  <c r="AO156" i="24"/>
  <c r="AN156" i="24"/>
  <c r="AM156" i="24"/>
  <c r="AL156" i="24"/>
  <c r="AK156" i="24"/>
  <c r="AJ156" i="24"/>
  <c r="AI156" i="24"/>
  <c r="AH156" i="24"/>
  <c r="AG156" i="24"/>
  <c r="AF156" i="24"/>
  <c r="AE156" i="24"/>
  <c r="AD156" i="24"/>
  <c r="AC156" i="24"/>
  <c r="AB156" i="24"/>
  <c r="AA156" i="24"/>
  <c r="Z156" i="24"/>
  <c r="Y156" i="24"/>
  <c r="X156" i="24"/>
  <c r="W156" i="24"/>
  <c r="V156" i="24"/>
  <c r="U156" i="24"/>
  <c r="T156" i="24"/>
  <c r="S156" i="24"/>
  <c r="R156" i="24"/>
  <c r="Q156" i="24"/>
  <c r="P156" i="24"/>
  <c r="O156" i="24"/>
  <c r="N156" i="24"/>
  <c r="M156" i="24"/>
  <c r="L156" i="24"/>
  <c r="K156" i="24"/>
  <c r="J156" i="24"/>
  <c r="I156" i="24"/>
  <c r="H156" i="24"/>
  <c r="G156" i="24"/>
  <c r="F156" i="24"/>
  <c r="AQ155" i="24"/>
  <c r="AP155" i="24"/>
  <c r="AO155" i="24"/>
  <c r="AN155" i="24"/>
  <c r="AM155" i="24"/>
  <c r="AL155" i="24"/>
  <c r="AK155" i="24"/>
  <c r="AJ155" i="24"/>
  <c r="AI155" i="24"/>
  <c r="AH155" i="24"/>
  <c r="AG155" i="24"/>
  <c r="AF155" i="24"/>
  <c r="AE155" i="24"/>
  <c r="AD155" i="24"/>
  <c r="AC155" i="24"/>
  <c r="AB155" i="24"/>
  <c r="AA155" i="24"/>
  <c r="Z155" i="24"/>
  <c r="Y155" i="24"/>
  <c r="X155" i="24"/>
  <c r="W155" i="24"/>
  <c r="V155" i="24"/>
  <c r="U155" i="24"/>
  <c r="T155" i="24"/>
  <c r="S155" i="24"/>
  <c r="R155" i="24"/>
  <c r="Q155" i="24"/>
  <c r="P155" i="24"/>
  <c r="O155" i="24"/>
  <c r="N155" i="24"/>
  <c r="M155" i="24"/>
  <c r="L155" i="24"/>
  <c r="K155" i="24"/>
  <c r="J155" i="24"/>
  <c r="I155" i="24"/>
  <c r="H155" i="24"/>
  <c r="G155" i="24"/>
  <c r="F155" i="24"/>
  <c r="AQ154" i="24"/>
  <c r="AP154" i="24"/>
  <c r="AO154" i="24"/>
  <c r="AN154" i="24"/>
  <c r="AM154" i="24"/>
  <c r="AL154" i="24"/>
  <c r="AK154" i="24"/>
  <c r="AJ154" i="24"/>
  <c r="AI154" i="24"/>
  <c r="AH154" i="24"/>
  <c r="AG154" i="24"/>
  <c r="AF154" i="24"/>
  <c r="AE154" i="24"/>
  <c r="AD154" i="24"/>
  <c r="AC154" i="24"/>
  <c r="AB154" i="24"/>
  <c r="AA154" i="24"/>
  <c r="Z154" i="24"/>
  <c r="Y154" i="24"/>
  <c r="X154" i="24"/>
  <c r="W154" i="24"/>
  <c r="V154" i="24"/>
  <c r="U154" i="24"/>
  <c r="T154" i="24"/>
  <c r="S154" i="24"/>
  <c r="R154" i="24"/>
  <c r="Q154" i="24"/>
  <c r="P154" i="24"/>
  <c r="O154" i="24"/>
  <c r="N154" i="24"/>
  <c r="M154" i="24"/>
  <c r="L154" i="24"/>
  <c r="K154" i="24"/>
  <c r="J154" i="24"/>
  <c r="I154" i="24"/>
  <c r="H154" i="24"/>
  <c r="G154" i="24"/>
  <c r="F154" i="24"/>
  <c r="AQ153" i="24"/>
  <c r="AP153" i="24"/>
  <c r="AO153" i="24"/>
  <c r="AN153" i="24"/>
  <c r="AM153" i="24"/>
  <c r="AL153" i="24"/>
  <c r="AK153" i="24"/>
  <c r="AJ153" i="24"/>
  <c r="AI153" i="24"/>
  <c r="AH153" i="24"/>
  <c r="AG153" i="24"/>
  <c r="AF153" i="24"/>
  <c r="AE153" i="24"/>
  <c r="AD153" i="24"/>
  <c r="AC153" i="24"/>
  <c r="AB153" i="24"/>
  <c r="AA153" i="24"/>
  <c r="Z153" i="24"/>
  <c r="Y153" i="24"/>
  <c r="X153" i="24"/>
  <c r="W153" i="24"/>
  <c r="V153" i="24"/>
  <c r="U153" i="24"/>
  <c r="T153" i="24"/>
  <c r="S153" i="24"/>
  <c r="R153" i="24"/>
  <c r="Q153" i="24"/>
  <c r="P153" i="24"/>
  <c r="O153" i="24"/>
  <c r="N153" i="24"/>
  <c r="M153" i="24"/>
  <c r="L153" i="24"/>
  <c r="K153" i="24"/>
  <c r="J153" i="24"/>
  <c r="I153" i="24"/>
  <c r="H153" i="24"/>
  <c r="G153" i="24"/>
  <c r="F153" i="24"/>
  <c r="AQ152" i="24"/>
  <c r="AP152" i="24"/>
  <c r="AO152" i="24"/>
  <c r="AN152" i="24"/>
  <c r="AM152" i="24"/>
  <c r="AL152" i="24"/>
  <c r="AK152" i="24"/>
  <c r="AJ152" i="24"/>
  <c r="AI152" i="24"/>
  <c r="AH152" i="24"/>
  <c r="AG152" i="24"/>
  <c r="AF152" i="24"/>
  <c r="AE152" i="24"/>
  <c r="AD152" i="24"/>
  <c r="AC152" i="24"/>
  <c r="AB152" i="24"/>
  <c r="AA152" i="24"/>
  <c r="Z152" i="24"/>
  <c r="Y152" i="24"/>
  <c r="X152" i="24"/>
  <c r="W152" i="24"/>
  <c r="V152" i="24"/>
  <c r="U152" i="24"/>
  <c r="T152" i="24"/>
  <c r="S152" i="24"/>
  <c r="R152" i="24"/>
  <c r="Q152" i="24"/>
  <c r="P152" i="24"/>
  <c r="O152" i="24"/>
  <c r="N152" i="24"/>
  <c r="M152" i="24"/>
  <c r="L152" i="24"/>
  <c r="K152" i="24"/>
  <c r="J152" i="24"/>
  <c r="I152" i="24"/>
  <c r="H152" i="24"/>
  <c r="G152" i="24"/>
  <c r="F152" i="24"/>
  <c r="AQ151" i="24"/>
  <c r="AP151" i="24"/>
  <c r="AO151" i="24"/>
  <c r="AN151" i="24"/>
  <c r="AM151" i="24"/>
  <c r="AL151" i="24"/>
  <c r="AK151" i="24"/>
  <c r="AJ151" i="24"/>
  <c r="AI151" i="24"/>
  <c r="AH151" i="24"/>
  <c r="AG151" i="24"/>
  <c r="AF151" i="24"/>
  <c r="AE151" i="24"/>
  <c r="AD151" i="24"/>
  <c r="AC151" i="24"/>
  <c r="AB151" i="24"/>
  <c r="AA151" i="24"/>
  <c r="Z151" i="24"/>
  <c r="Y151" i="24"/>
  <c r="X151" i="24"/>
  <c r="W151" i="24"/>
  <c r="V151" i="24"/>
  <c r="U151" i="24"/>
  <c r="T151" i="24"/>
  <c r="S151" i="24"/>
  <c r="R151" i="24"/>
  <c r="Q151" i="24"/>
  <c r="P151" i="24"/>
  <c r="O151" i="24"/>
  <c r="N151" i="24"/>
  <c r="M151" i="24"/>
  <c r="L151" i="24"/>
  <c r="K151" i="24"/>
  <c r="J151" i="24"/>
  <c r="I151" i="24"/>
  <c r="H151" i="24"/>
  <c r="G151" i="24"/>
  <c r="F151" i="24"/>
  <c r="AQ150" i="24"/>
  <c r="AP150" i="24"/>
  <c r="AO150" i="24"/>
  <c r="AN150" i="24"/>
  <c r="AM150" i="24"/>
  <c r="AL150" i="24"/>
  <c r="AK150" i="24"/>
  <c r="AJ150" i="24"/>
  <c r="AI150" i="24"/>
  <c r="AH150" i="24"/>
  <c r="AG150" i="24"/>
  <c r="AF150" i="24"/>
  <c r="AE150" i="24"/>
  <c r="AD150" i="24"/>
  <c r="AC150" i="24"/>
  <c r="AB150" i="24"/>
  <c r="AA150" i="24"/>
  <c r="Z150" i="24"/>
  <c r="Y150" i="24"/>
  <c r="X150" i="24"/>
  <c r="W150" i="24"/>
  <c r="V150" i="24"/>
  <c r="U150" i="24"/>
  <c r="T150" i="24"/>
  <c r="S150" i="24"/>
  <c r="R150" i="24"/>
  <c r="Q150" i="24"/>
  <c r="P150" i="24"/>
  <c r="O150" i="24"/>
  <c r="N150" i="24"/>
  <c r="M150" i="24"/>
  <c r="L150" i="24"/>
  <c r="K150" i="24"/>
  <c r="J150" i="24"/>
  <c r="I150" i="24"/>
  <c r="H150" i="24"/>
  <c r="G150" i="24"/>
  <c r="F150" i="24"/>
  <c r="AQ149" i="24"/>
  <c r="AP149" i="24"/>
  <c r="AO149" i="24"/>
  <c r="AN149" i="24"/>
  <c r="AM149" i="24"/>
  <c r="AL149" i="24"/>
  <c r="AK149" i="24"/>
  <c r="AJ149" i="24"/>
  <c r="AI149" i="24"/>
  <c r="AH149" i="24"/>
  <c r="AG149" i="24"/>
  <c r="AF149" i="24"/>
  <c r="AE149" i="24"/>
  <c r="AD149" i="24"/>
  <c r="AC149" i="24"/>
  <c r="AB149" i="24"/>
  <c r="AA149" i="24"/>
  <c r="Z149" i="24"/>
  <c r="Y149" i="24"/>
  <c r="X149" i="24"/>
  <c r="W149" i="24"/>
  <c r="V149" i="24"/>
  <c r="U149" i="24"/>
  <c r="T149" i="24"/>
  <c r="S149" i="24"/>
  <c r="R149" i="24"/>
  <c r="Q149" i="24"/>
  <c r="P149" i="24"/>
  <c r="O149" i="24"/>
  <c r="N149" i="24"/>
  <c r="M149" i="24"/>
  <c r="L149" i="24"/>
  <c r="K149" i="24"/>
  <c r="J149" i="24"/>
  <c r="I149" i="24"/>
  <c r="H149" i="24"/>
  <c r="G149" i="24"/>
  <c r="F149" i="24"/>
  <c r="AQ148" i="24"/>
  <c r="AP148" i="24"/>
  <c r="AO148" i="24"/>
  <c r="AN148" i="24"/>
  <c r="AM148" i="24"/>
  <c r="AL148" i="24"/>
  <c r="AK148" i="24"/>
  <c r="AJ148" i="24"/>
  <c r="AI148" i="24"/>
  <c r="AH148" i="24"/>
  <c r="AG148" i="24"/>
  <c r="AF148" i="24"/>
  <c r="AE148" i="24"/>
  <c r="AD148" i="24"/>
  <c r="AC148" i="24"/>
  <c r="AB148" i="24"/>
  <c r="AA148" i="24"/>
  <c r="Z148" i="24"/>
  <c r="Y148" i="24"/>
  <c r="X148" i="24"/>
  <c r="W148" i="24"/>
  <c r="V148" i="24"/>
  <c r="U148" i="24"/>
  <c r="T148" i="24"/>
  <c r="S148" i="24"/>
  <c r="R148" i="24"/>
  <c r="Q148" i="24"/>
  <c r="P148" i="24"/>
  <c r="O148" i="24"/>
  <c r="N148" i="24"/>
  <c r="M148" i="24"/>
  <c r="L148" i="24"/>
  <c r="K148" i="24"/>
  <c r="J148" i="24"/>
  <c r="I148" i="24"/>
  <c r="H148" i="24"/>
  <c r="G148" i="24"/>
  <c r="F148" i="24"/>
  <c r="AQ147" i="24"/>
  <c r="AP147" i="24"/>
  <c r="AO147" i="24"/>
  <c r="AN147" i="24"/>
  <c r="AM147" i="24"/>
  <c r="AL147" i="24"/>
  <c r="AK147" i="24"/>
  <c r="AJ147" i="24"/>
  <c r="AI147" i="24"/>
  <c r="AH147" i="24"/>
  <c r="AG147" i="24"/>
  <c r="AF147" i="24"/>
  <c r="AE147" i="24"/>
  <c r="AD147" i="24"/>
  <c r="AC147" i="24"/>
  <c r="AB147" i="24"/>
  <c r="AA147" i="24"/>
  <c r="Z147" i="24"/>
  <c r="Y147" i="24"/>
  <c r="X147" i="24"/>
  <c r="W147" i="24"/>
  <c r="V147" i="24"/>
  <c r="U147" i="24"/>
  <c r="T147" i="24"/>
  <c r="S147" i="24"/>
  <c r="R147" i="24"/>
  <c r="Q147" i="24"/>
  <c r="P147" i="24"/>
  <c r="O147" i="24"/>
  <c r="N147" i="24"/>
  <c r="M147" i="24"/>
  <c r="L147" i="24"/>
  <c r="K147" i="24"/>
  <c r="J147" i="24"/>
  <c r="I147" i="24"/>
  <c r="H147" i="24"/>
  <c r="G147" i="24"/>
  <c r="F147" i="24"/>
  <c r="AQ146" i="24"/>
  <c r="AP146" i="24"/>
  <c r="AO146" i="24"/>
  <c r="AN146" i="24"/>
  <c r="AM146" i="24"/>
  <c r="AL146" i="24"/>
  <c r="AK146" i="24"/>
  <c r="AJ146" i="24"/>
  <c r="AI146" i="24"/>
  <c r="AH146" i="24"/>
  <c r="AG146" i="24"/>
  <c r="AF146" i="24"/>
  <c r="AE146" i="24"/>
  <c r="AD146" i="24"/>
  <c r="AC146" i="24"/>
  <c r="AB146" i="24"/>
  <c r="AA146" i="24"/>
  <c r="Z146" i="24"/>
  <c r="Y146" i="24"/>
  <c r="X146" i="24"/>
  <c r="W146" i="24"/>
  <c r="V146" i="24"/>
  <c r="U146" i="24"/>
  <c r="T146" i="24"/>
  <c r="S146" i="24"/>
  <c r="R146" i="24"/>
  <c r="Q146" i="24"/>
  <c r="P146" i="24"/>
  <c r="O146" i="24"/>
  <c r="N146" i="24"/>
  <c r="M146" i="24"/>
  <c r="L146" i="24"/>
  <c r="K146" i="24"/>
  <c r="J146" i="24"/>
  <c r="I146" i="24"/>
  <c r="H146" i="24"/>
  <c r="G146" i="24"/>
  <c r="F146" i="24"/>
  <c r="AQ145" i="24"/>
  <c r="AP145" i="24"/>
  <c r="AO145" i="24"/>
  <c r="AN145" i="24"/>
  <c r="AM145" i="24"/>
  <c r="AL145" i="24"/>
  <c r="AK145" i="24"/>
  <c r="AJ145" i="24"/>
  <c r="AI145" i="24"/>
  <c r="AH145" i="24"/>
  <c r="AG145" i="24"/>
  <c r="AF145" i="24"/>
  <c r="AE145" i="24"/>
  <c r="AD145" i="24"/>
  <c r="AC145" i="24"/>
  <c r="AB145" i="24"/>
  <c r="AA145" i="24"/>
  <c r="Z145" i="24"/>
  <c r="Y145" i="24"/>
  <c r="X145" i="24"/>
  <c r="W145" i="24"/>
  <c r="V145" i="24"/>
  <c r="U145" i="24"/>
  <c r="T145" i="24"/>
  <c r="S145" i="24"/>
  <c r="R145" i="24"/>
  <c r="Q145" i="24"/>
  <c r="P145" i="24"/>
  <c r="O145" i="24"/>
  <c r="N145" i="24"/>
  <c r="M145" i="24"/>
  <c r="L145" i="24"/>
  <c r="K145" i="24"/>
  <c r="J145" i="24"/>
  <c r="I145" i="24"/>
  <c r="H145" i="24"/>
  <c r="G145" i="24"/>
  <c r="F145" i="24"/>
  <c r="AQ144" i="24"/>
  <c r="AP144" i="24"/>
  <c r="AO144" i="24"/>
  <c r="AN144" i="24"/>
  <c r="AM144" i="24"/>
  <c r="AL144" i="24"/>
  <c r="AK144" i="24"/>
  <c r="AJ144" i="24"/>
  <c r="AI144" i="24"/>
  <c r="AH144" i="24"/>
  <c r="AG144" i="24"/>
  <c r="AF144" i="24"/>
  <c r="AE144" i="24"/>
  <c r="AD144" i="24"/>
  <c r="AC144" i="24"/>
  <c r="AB144" i="24"/>
  <c r="AA144" i="24"/>
  <c r="Z144" i="24"/>
  <c r="Y144" i="24"/>
  <c r="X144" i="24"/>
  <c r="W144" i="24"/>
  <c r="V144" i="24"/>
  <c r="U144" i="24"/>
  <c r="T144" i="24"/>
  <c r="S144" i="24"/>
  <c r="R144" i="24"/>
  <c r="Q144" i="24"/>
  <c r="P144" i="24"/>
  <c r="O144" i="24"/>
  <c r="N144" i="24"/>
  <c r="M144" i="24"/>
  <c r="L144" i="24"/>
  <c r="K144" i="24"/>
  <c r="J144" i="24"/>
  <c r="I144" i="24"/>
  <c r="H144" i="24"/>
  <c r="G144" i="24"/>
  <c r="F144" i="24"/>
  <c r="AQ143" i="24"/>
  <c r="AP143" i="24"/>
  <c r="AO143" i="24"/>
  <c r="AN143" i="24"/>
  <c r="AM143" i="24"/>
  <c r="AL143" i="24"/>
  <c r="AK143" i="24"/>
  <c r="AJ143" i="24"/>
  <c r="AI143" i="24"/>
  <c r="AH143" i="24"/>
  <c r="AG143" i="24"/>
  <c r="AF143" i="24"/>
  <c r="AE143" i="24"/>
  <c r="AD143" i="24"/>
  <c r="AC143" i="24"/>
  <c r="AB143" i="24"/>
  <c r="AA143" i="24"/>
  <c r="Z143" i="24"/>
  <c r="Y143" i="24"/>
  <c r="X143" i="24"/>
  <c r="W143" i="24"/>
  <c r="V143" i="24"/>
  <c r="U143" i="24"/>
  <c r="T143" i="24"/>
  <c r="S143" i="24"/>
  <c r="R143" i="24"/>
  <c r="Q143" i="24"/>
  <c r="P143" i="24"/>
  <c r="O143" i="24"/>
  <c r="N143" i="24"/>
  <c r="M143" i="24"/>
  <c r="L143" i="24"/>
  <c r="K143" i="24"/>
  <c r="J143" i="24"/>
  <c r="I143" i="24"/>
  <c r="H143" i="24"/>
  <c r="G143" i="24"/>
  <c r="F143" i="24"/>
  <c r="AQ142" i="24"/>
  <c r="AP142" i="24"/>
  <c r="AO142" i="24"/>
  <c r="AN142" i="24"/>
  <c r="AM142" i="24"/>
  <c r="AL142" i="24"/>
  <c r="AK142" i="24"/>
  <c r="AJ142" i="24"/>
  <c r="AI142" i="24"/>
  <c r="AH142" i="24"/>
  <c r="AG142" i="24"/>
  <c r="AF142" i="24"/>
  <c r="AE142" i="24"/>
  <c r="AD142" i="24"/>
  <c r="AC142" i="24"/>
  <c r="AB142" i="24"/>
  <c r="AA142" i="24"/>
  <c r="Z142" i="24"/>
  <c r="Y142" i="24"/>
  <c r="X142" i="24"/>
  <c r="W142" i="24"/>
  <c r="V142" i="24"/>
  <c r="U142" i="24"/>
  <c r="T142" i="24"/>
  <c r="S142" i="24"/>
  <c r="R142" i="24"/>
  <c r="Q142" i="24"/>
  <c r="P142" i="24"/>
  <c r="O142" i="24"/>
  <c r="N142" i="24"/>
  <c r="M142" i="24"/>
  <c r="L142" i="24"/>
  <c r="K142" i="24"/>
  <c r="J142" i="24"/>
  <c r="I142" i="24"/>
  <c r="H142" i="24"/>
  <c r="G142" i="24"/>
  <c r="F142" i="24"/>
  <c r="AQ141" i="24"/>
  <c r="AP141" i="24"/>
  <c r="AO141" i="24"/>
  <c r="AN141" i="24"/>
  <c r="AM141" i="24"/>
  <c r="AL141" i="24"/>
  <c r="AK141" i="24"/>
  <c r="AJ141" i="24"/>
  <c r="AI141" i="24"/>
  <c r="AH141" i="24"/>
  <c r="AG141" i="24"/>
  <c r="AF141" i="24"/>
  <c r="AE141" i="24"/>
  <c r="AD141" i="24"/>
  <c r="AC141" i="24"/>
  <c r="AB141" i="24"/>
  <c r="AA141" i="24"/>
  <c r="Z141" i="24"/>
  <c r="Y141" i="24"/>
  <c r="X141" i="24"/>
  <c r="W141" i="24"/>
  <c r="V141" i="24"/>
  <c r="U141" i="24"/>
  <c r="T141" i="24"/>
  <c r="S141" i="24"/>
  <c r="R141" i="24"/>
  <c r="Q141" i="24"/>
  <c r="P141" i="24"/>
  <c r="O141" i="24"/>
  <c r="N141" i="24"/>
  <c r="M141" i="24"/>
  <c r="L141" i="24"/>
  <c r="K141" i="24"/>
  <c r="J141" i="24"/>
  <c r="I141" i="24"/>
  <c r="H141" i="24"/>
  <c r="G141" i="24"/>
  <c r="F141" i="24"/>
  <c r="K239" i="25" l="1"/>
  <c r="S239" i="25"/>
  <c r="AA239" i="25"/>
  <c r="AI239" i="25"/>
  <c r="AQ239" i="25"/>
  <c r="G240" i="25"/>
  <c r="O240" i="25"/>
  <c r="W240" i="25"/>
  <c r="AE240" i="25"/>
  <c r="AM240" i="25"/>
  <c r="K236" i="25"/>
  <c r="S236" i="25"/>
  <c r="AA236" i="25"/>
  <c r="AI236" i="25"/>
  <c r="AQ236" i="25"/>
  <c r="AA237" i="24"/>
  <c r="R240" i="24"/>
  <c r="AP240" i="24"/>
  <c r="Z237" i="24"/>
  <c r="P240" i="24"/>
  <c r="X240" i="24"/>
  <c r="AN240" i="24"/>
  <c r="T241" i="24"/>
  <c r="P237" i="24"/>
  <c r="X237" i="24"/>
  <c r="AN237" i="24"/>
  <c r="AO240" i="24"/>
  <c r="J241" i="24"/>
  <c r="Z241" i="24"/>
  <c r="AH241" i="24"/>
  <c r="F237" i="24"/>
  <c r="AD237" i="24"/>
  <c r="AA240" i="24"/>
  <c r="M240" i="24"/>
  <c r="U240" i="24"/>
  <c r="AC240" i="24"/>
  <c r="AK240" i="24"/>
  <c r="I241" i="24"/>
  <c r="Q241" i="24"/>
  <c r="AG241" i="24"/>
  <c r="AO241" i="24"/>
  <c r="M237" i="24"/>
  <c r="U237" i="24"/>
  <c r="AC237" i="24"/>
  <c r="AK237" i="24"/>
  <c r="S240" i="24"/>
  <c r="AQ240" i="24"/>
  <c r="AB240" i="24"/>
  <c r="F240" i="24"/>
  <c r="AD240" i="24"/>
  <c r="N237" i="24"/>
  <c r="AL237" i="24"/>
  <c r="K233" i="24"/>
  <c r="S233" i="24"/>
  <c r="AI233" i="24"/>
  <c r="AQ233" i="24"/>
  <c r="G240" i="24"/>
  <c r="O240" i="24"/>
  <c r="W240" i="24"/>
  <c r="AE240" i="24"/>
  <c r="AM240" i="24"/>
  <c r="Q240" i="24"/>
  <c r="K241" i="24"/>
  <c r="S241" i="24"/>
  <c r="AI241" i="24"/>
  <c r="AQ241" i="24"/>
  <c r="M241" i="24"/>
  <c r="AK241" i="24"/>
  <c r="G237" i="24"/>
  <c r="O237" i="24"/>
  <c r="W237" i="24"/>
  <c r="AE237" i="24"/>
  <c r="AM237" i="24"/>
  <c r="Q237" i="24"/>
  <c r="AO237" i="24"/>
  <c r="L233" i="24"/>
  <c r="AJ233" i="24"/>
  <c r="N241" i="24"/>
  <c r="V241" i="24"/>
  <c r="AL241" i="24"/>
  <c r="R237" i="24"/>
  <c r="AP237" i="24"/>
  <c r="L240" i="24"/>
  <c r="O241" i="24"/>
  <c r="AM241" i="24"/>
  <c r="AH239" i="25"/>
  <c r="V240" i="25"/>
  <c r="R239" i="25"/>
  <c r="R242" i="25" s="1" a="1"/>
  <c r="R242" i="25" s="1"/>
  <c r="R243" i="25" s="1"/>
  <c r="R244" i="25" s="1"/>
  <c r="AL240" i="25"/>
  <c r="J236" i="25"/>
  <c r="L239" i="25"/>
  <c r="T239" i="25"/>
  <c r="AB239" i="25"/>
  <c r="AJ239" i="25"/>
  <c r="H240" i="25"/>
  <c r="P240" i="25"/>
  <c r="X240" i="25"/>
  <c r="AF240" i="25"/>
  <c r="AN240" i="25"/>
  <c r="L236" i="25"/>
  <c r="AB236" i="25"/>
  <c r="J239" i="25"/>
  <c r="AD240" i="25"/>
  <c r="AP239" i="25"/>
  <c r="AP242" i="25" s="1" a="1"/>
  <c r="AP242" i="25" s="1"/>
  <c r="AP243" i="25" s="1"/>
  <c r="AP244" i="25" s="1"/>
  <c r="F240" i="25"/>
  <c r="Z239" i="25"/>
  <c r="N240" i="25"/>
  <c r="F232" i="25"/>
  <c r="N232" i="25"/>
  <c r="V232" i="25"/>
  <c r="AD232" i="25"/>
  <c r="AL232" i="25"/>
  <c r="M236" i="25"/>
  <c r="U236" i="25"/>
  <c r="AC236" i="25"/>
  <c r="AK236" i="25"/>
  <c r="F236" i="25"/>
  <c r="F242" i="25" s="1" a="1"/>
  <c r="F242" i="25" s="1"/>
  <c r="F243" i="25" s="1"/>
  <c r="N236" i="25"/>
  <c r="V236" i="25"/>
  <c r="AD236" i="25"/>
  <c r="AL236" i="25"/>
  <c r="AL242" i="25" s="1" a="1"/>
  <c r="AL242" i="25" s="1"/>
  <c r="AL243" i="25" s="1"/>
  <c r="I240" i="25"/>
  <c r="Q240" i="25"/>
  <c r="Y240" i="25"/>
  <c r="AG240" i="25"/>
  <c r="AO240" i="25"/>
  <c r="L240" i="25"/>
  <c r="T240" i="25"/>
  <c r="T242" i="25" s="1" a="1"/>
  <c r="T242" i="25" s="1"/>
  <c r="T243" i="25" s="1"/>
  <c r="AB240" i="25"/>
  <c r="AJ240" i="25"/>
  <c r="U239" i="25"/>
  <c r="M239" i="25"/>
  <c r="AC239" i="25"/>
  <c r="AK239" i="25"/>
  <c r="H232" i="25"/>
  <c r="P232" i="25"/>
  <c r="X232" i="25"/>
  <c r="AF232" i="25"/>
  <c r="AN232" i="25"/>
  <c r="V237" i="25"/>
  <c r="AD237" i="25"/>
  <c r="AL237" i="25"/>
  <c r="AJ242" i="25" a="1"/>
  <c r="AJ242" i="25" s="1"/>
  <c r="AJ243" i="25" s="1"/>
  <c r="K237" i="25"/>
  <c r="K232" i="25"/>
  <c r="S237" i="25"/>
  <c r="S232" i="25"/>
  <c r="AA237" i="25"/>
  <c r="AA232" i="25"/>
  <c r="AI237" i="25"/>
  <c r="AI232" i="25"/>
  <c r="AQ237" i="25"/>
  <c r="AQ232" i="25"/>
  <c r="G239" i="25"/>
  <c r="O239" i="25"/>
  <c r="W239" i="25"/>
  <c r="AE239" i="25"/>
  <c r="AM239" i="25"/>
  <c r="K240" i="25"/>
  <c r="S240" i="25"/>
  <c r="AA240" i="25"/>
  <c r="AA242" i="25" s="1" a="1"/>
  <c r="AA242" i="25" s="1"/>
  <c r="AI240" i="25"/>
  <c r="AQ240" i="25"/>
  <c r="G236" i="25"/>
  <c r="O236" i="25"/>
  <c r="W236" i="25"/>
  <c r="I232" i="25"/>
  <c r="I237" i="25"/>
  <c r="N242" i="25" a="1"/>
  <c r="N242" i="25" s="1"/>
  <c r="AG237" i="25"/>
  <c r="AG232" i="25"/>
  <c r="V242" i="25" a="1"/>
  <c r="V242" i="25" s="1"/>
  <c r="V243" i="25" s="1"/>
  <c r="M237" i="25"/>
  <c r="M242" i="25" s="1" a="1"/>
  <c r="M242" i="25" s="1"/>
  <c r="M232" i="25"/>
  <c r="U232" i="25"/>
  <c r="U237" i="25"/>
  <c r="AC232" i="25"/>
  <c r="AC237" i="25"/>
  <c r="AK237" i="25"/>
  <c r="AK232" i="25"/>
  <c r="J242" i="25" a="1"/>
  <c r="J242" i="25" s="1"/>
  <c r="J243" i="25" s="1"/>
  <c r="J244" i="25" s="1"/>
  <c r="Z242" i="25" a="1"/>
  <c r="Z242" i="25" s="1"/>
  <c r="Z243" i="25" s="1"/>
  <c r="AH242" i="25" a="1"/>
  <c r="AH242" i="25" s="1"/>
  <c r="Q237" i="25"/>
  <c r="Q232" i="25"/>
  <c r="AO232" i="25"/>
  <c r="AO237" i="25"/>
  <c r="G232" i="25"/>
  <c r="G237" i="25"/>
  <c r="O232" i="25"/>
  <c r="O237" i="25"/>
  <c r="W232" i="25"/>
  <c r="W237" i="25"/>
  <c r="AE232" i="25"/>
  <c r="AE237" i="25"/>
  <c r="AM232" i="25"/>
  <c r="AM237" i="25"/>
  <c r="K242" i="25" a="1"/>
  <c r="K242" i="25" s="1"/>
  <c r="K243" i="25" s="1"/>
  <c r="Y232" i="25"/>
  <c r="Y237" i="25"/>
  <c r="Y242" i="25" s="1" a="1"/>
  <c r="Y242" i="25" s="1"/>
  <c r="J232" i="25"/>
  <c r="R232" i="25"/>
  <c r="Z232" i="25"/>
  <c r="AH232" i="25"/>
  <c r="AP232" i="25"/>
  <c r="L232" i="25"/>
  <c r="T232" i="25"/>
  <c r="AB232" i="25"/>
  <c r="AJ232" i="25"/>
  <c r="H237" i="25"/>
  <c r="H242" i="25" s="1" a="1"/>
  <c r="H242" i="25" s="1"/>
  <c r="P237" i="25"/>
  <c r="X237" i="25"/>
  <c r="X242" i="25" s="1" a="1"/>
  <c r="X242" i="25" s="1"/>
  <c r="AF237" i="25"/>
  <c r="AN237" i="25"/>
  <c r="I233" i="24"/>
  <c r="Y233" i="24"/>
  <c r="AO233" i="24"/>
  <c r="AA241" i="24"/>
  <c r="AA243" i="24" s="1" a="1"/>
  <c r="AA243" i="24" s="1"/>
  <c r="AA244" i="24" s="1"/>
  <c r="AJ238" i="24"/>
  <c r="AG233" i="24"/>
  <c r="J233" i="24"/>
  <c r="Z233" i="24"/>
  <c r="AH233" i="24"/>
  <c r="AP233" i="24"/>
  <c r="N240" i="24"/>
  <c r="V240" i="24"/>
  <c r="AL240" i="24"/>
  <c r="H240" i="24"/>
  <c r="AF240" i="24"/>
  <c r="R241" i="24"/>
  <c r="R243" i="24" s="1" a="1"/>
  <c r="R243" i="24" s="1"/>
  <c r="AP241" i="24"/>
  <c r="L241" i="24"/>
  <c r="AB241" i="24"/>
  <c r="AJ241" i="24"/>
  <c r="V237" i="24"/>
  <c r="H237" i="24"/>
  <c r="AF237" i="24"/>
  <c r="AF243" i="24" s="1" a="1"/>
  <c r="AF243" i="24" s="1"/>
  <c r="AF244" i="24" s="1"/>
  <c r="AF245" i="24" s="1"/>
  <c r="I238" i="24"/>
  <c r="M233" i="24"/>
  <c r="U233" i="24"/>
  <c r="AC233" i="24"/>
  <c r="AK233" i="24"/>
  <c r="I240" i="24"/>
  <c r="Y240" i="24"/>
  <c r="AG240" i="24"/>
  <c r="U241" i="24"/>
  <c r="AC241" i="24"/>
  <c r="I237" i="24"/>
  <c r="Y237" i="24"/>
  <c r="AG237" i="24"/>
  <c r="L238" i="24"/>
  <c r="Z238" i="24"/>
  <c r="K238" i="24"/>
  <c r="F233" i="24"/>
  <c r="N233" i="24"/>
  <c r="V233" i="24"/>
  <c r="AD233" i="24"/>
  <c r="AL233" i="24"/>
  <c r="J240" i="24"/>
  <c r="Z240" i="24"/>
  <c r="AH240" i="24"/>
  <c r="T240" i="24"/>
  <c r="F241" i="24"/>
  <c r="AD241" i="24"/>
  <c r="P241" i="24"/>
  <c r="X241" i="24"/>
  <c r="X243" i="24" s="1" a="1"/>
  <c r="X243" i="24" s="1"/>
  <c r="AN241" i="24"/>
  <c r="J237" i="24"/>
  <c r="AH237" i="24"/>
  <c r="T237" i="24"/>
  <c r="M238" i="24"/>
  <c r="AG238" i="24"/>
  <c r="W233" i="24"/>
  <c r="K240" i="24"/>
  <c r="AI240" i="24"/>
  <c r="G241" i="24"/>
  <c r="W241" i="24"/>
  <c r="AE241" i="24"/>
  <c r="Y241" i="24"/>
  <c r="K237" i="24"/>
  <c r="S237" i="24"/>
  <c r="AI237" i="24"/>
  <c r="AQ237" i="24"/>
  <c r="N238" i="24"/>
  <c r="AH238" i="24"/>
  <c r="X233" i="24"/>
  <c r="U238" i="24"/>
  <c r="AI238" i="24"/>
  <c r="Q233" i="24"/>
  <c r="R233" i="24"/>
  <c r="AE233" i="24"/>
  <c r="T233" i="24"/>
  <c r="AC238" i="24"/>
  <c r="AO238" i="24"/>
  <c r="H233" i="24"/>
  <c r="F238" i="24"/>
  <c r="AD238" i="24"/>
  <c r="AP238" i="24"/>
  <c r="G233" i="24"/>
  <c r="S238" i="24"/>
  <c r="AQ238" i="24"/>
  <c r="AF233" i="24"/>
  <c r="O233" i="24"/>
  <c r="AA233" i="24"/>
  <c r="AM233" i="24"/>
  <c r="P233" i="24"/>
  <c r="AB233" i="24"/>
  <c r="AN233" i="24"/>
  <c r="AE243" i="24" l="1" a="1"/>
  <c r="AE243" i="24" s="1"/>
  <c r="AE244" i="24" s="1"/>
  <c r="AE245" i="24" s="1"/>
  <c r="P242" i="25" a="1"/>
  <c r="P242" i="25" s="1"/>
  <c r="P243" i="25" s="1"/>
  <c r="P244" i="25" s="1"/>
  <c r="AD242" i="25" a="1"/>
  <c r="AD242" i="25" s="1"/>
  <c r="AD243" i="25" s="1"/>
  <c r="AQ242" i="25" a="1"/>
  <c r="AQ242" i="25" s="1"/>
  <c r="AQ243" i="25" s="1"/>
  <c r="AC242" i="25" a="1"/>
  <c r="AC242" i="25" s="1"/>
  <c r="AC243" i="25" s="1"/>
  <c r="L242" i="25" a="1"/>
  <c r="L242" i="25" s="1"/>
  <c r="AG242" i="25" a="1"/>
  <c r="AG242" i="25" s="1"/>
  <c r="AB243" i="24" a="1"/>
  <c r="AB243" i="24" s="1"/>
  <c r="AB244" i="24" s="1"/>
  <c r="AB245" i="24" s="1"/>
  <c r="AH243" i="24" a="1"/>
  <c r="AH243" i="24" s="1"/>
  <c r="AH244" i="24" s="1"/>
  <c r="T243" i="24" a="1"/>
  <c r="T243" i="24" s="1"/>
  <c r="T244" i="24" s="1"/>
  <c r="T245" i="24" s="1"/>
  <c r="AK243" i="24" a="1"/>
  <c r="AK243" i="24" s="1"/>
  <c r="AK244" i="24" s="1"/>
  <c r="G243" i="24" a="1"/>
  <c r="G243" i="24" s="1"/>
  <c r="P243" i="24" a="1"/>
  <c r="P243" i="24" s="1"/>
  <c r="P244" i="24" s="1"/>
  <c r="P245" i="24" s="1"/>
  <c r="N243" i="24" a="1"/>
  <c r="N243" i="24" s="1"/>
  <c r="M243" i="24" a="1"/>
  <c r="M243" i="24" s="1"/>
  <c r="M244" i="24" s="1"/>
  <c r="M245" i="24" s="1"/>
  <c r="Y243" i="24" a="1"/>
  <c r="Y243" i="24" s="1"/>
  <c r="Y244" i="24" s="1"/>
  <c r="Y245" i="24" s="1"/>
  <c r="L243" i="24" a="1"/>
  <c r="L243" i="24" s="1"/>
  <c r="L244" i="24" s="1"/>
  <c r="L245" i="24" s="1"/>
  <c r="O243" i="24" a="1"/>
  <c r="O243" i="24" s="1"/>
  <c r="O244" i="24" s="1"/>
  <c r="Q243" i="24" a="1"/>
  <c r="Q243" i="24" s="1"/>
  <c r="Q244" i="24" s="1"/>
  <c r="Q245" i="24" s="1"/>
  <c r="AM243" i="24" a="1"/>
  <c r="AM243" i="24" s="1"/>
  <c r="AM244" i="24" s="1"/>
  <c r="AM245" i="24" s="1"/>
  <c r="K243" i="24" a="1"/>
  <c r="K243" i="24" s="1"/>
  <c r="K244" i="24" s="1"/>
  <c r="AG243" i="24" a="1"/>
  <c r="AG243" i="24" s="1"/>
  <c r="AG244" i="24" s="1"/>
  <c r="I243" i="24" a="1"/>
  <c r="I243" i="24" s="1"/>
  <c r="I244" i="24" s="1"/>
  <c r="U243" i="24" a="1"/>
  <c r="U243" i="24" s="1"/>
  <c r="U244" i="24" s="1"/>
  <c r="AO243" i="24" a="1"/>
  <c r="AO243" i="24" s="1"/>
  <c r="AO244" i="24" s="1"/>
  <c r="AO245" i="24" s="1"/>
  <c r="Z243" i="24" a="1"/>
  <c r="Z243" i="24" s="1"/>
  <c r="Z244" i="24" s="1"/>
  <c r="Z245" i="24" s="1"/>
  <c r="W243" i="24" a="1"/>
  <c r="W243" i="24" s="1"/>
  <c r="W244" i="24" s="1"/>
  <c r="W245" i="24" s="1"/>
  <c r="AQ243" i="24" a="1"/>
  <c r="AQ243" i="24" s="1"/>
  <c r="AQ244" i="24" s="1"/>
  <c r="AQ245" i="24" s="1"/>
  <c r="AJ243" i="24" a="1"/>
  <c r="AJ243" i="24" s="1"/>
  <c r="AJ244" i="24" s="1"/>
  <c r="F243" i="24" a="1"/>
  <c r="F243" i="24" s="1"/>
  <c r="F244" i="24" s="1"/>
  <c r="F245" i="24" s="1"/>
  <c r="X244" i="24"/>
  <c r="X245" i="24" s="1"/>
  <c r="N244" i="24"/>
  <c r="J243" i="24" a="1"/>
  <c r="J243" i="24" s="1"/>
  <c r="J244" i="24" s="1"/>
  <c r="AL243" i="24" a="1"/>
  <c r="AL243" i="24" s="1"/>
  <c r="AL244" i="24" s="1"/>
  <c r="AL245" i="24" s="1"/>
  <c r="AI242" i="25" a="1"/>
  <c r="AI242" i="25" s="1"/>
  <c r="AB242" i="25" a="1"/>
  <c r="AB242" i="25" s="1"/>
  <c r="AB243" i="25" s="1"/>
  <c r="AB244" i="25" s="1"/>
  <c r="AK242" i="25" a="1"/>
  <c r="AK242" i="25" s="1"/>
  <c r="AK243" i="25" s="1"/>
  <c r="AJ244" i="25"/>
  <c r="AL244" i="25"/>
  <c r="AG243" i="25"/>
  <c r="AG244" i="25" s="1"/>
  <c r="AA243" i="25"/>
  <c r="AA244" i="25" s="1"/>
  <c r="AD244" i="25"/>
  <c r="X243" i="25"/>
  <c r="X244" i="25" s="1"/>
  <c r="N243" i="25"/>
  <c r="N244" i="25" s="1"/>
  <c r="T244" i="25"/>
  <c r="K244" i="25"/>
  <c r="U242" i="25" a="1"/>
  <c r="U242" i="25" s="1"/>
  <c r="U243" i="25" s="1"/>
  <c r="U244" i="25" s="1"/>
  <c r="AI243" i="25"/>
  <c r="AI244" i="25" s="1"/>
  <c r="H243" i="25"/>
  <c r="H244" i="25" s="1"/>
  <c r="Y243" i="25"/>
  <c r="Y244" i="25" s="1"/>
  <c r="V244" i="25"/>
  <c r="O242" i="25" a="1"/>
  <c r="O242" i="25" s="1"/>
  <c r="O243" i="25" s="1"/>
  <c r="L243" i="25"/>
  <c r="L244" i="25" s="1"/>
  <c r="Z244" i="25"/>
  <c r="AO242" i="25" a="1"/>
  <c r="AO242" i="25" s="1"/>
  <c r="AO243" i="25" s="1"/>
  <c r="AM242" i="25" a="1"/>
  <c r="AM242" i="25" s="1"/>
  <c r="AM243" i="25" s="1"/>
  <c r="AM244" i="25" s="1"/>
  <c r="G242" i="25" a="1"/>
  <c r="G242" i="25" s="1"/>
  <c r="G243" i="25" s="1"/>
  <c r="G244" i="25" s="1"/>
  <c r="Q242" i="25" a="1"/>
  <c r="Q242" i="25" s="1"/>
  <c r="Q243" i="25" s="1"/>
  <c r="Q244" i="25" s="1"/>
  <c r="AK244" i="25"/>
  <c r="AN242" i="25" a="1"/>
  <c r="AN242" i="25" s="1"/>
  <c r="AE242" i="25" a="1"/>
  <c r="AE242" i="25" s="1"/>
  <c r="AE243" i="25" s="1"/>
  <c r="AE244" i="25" s="1"/>
  <c r="AC244" i="25"/>
  <c r="S242" i="25" a="1"/>
  <c r="S242" i="25" s="1"/>
  <c r="S243" i="25" s="1"/>
  <c r="AH243" i="25"/>
  <c r="AH244" i="25" s="1"/>
  <c r="I242" i="25" a="1"/>
  <c r="I242" i="25" s="1"/>
  <c r="I243" i="25" s="1"/>
  <c r="I244" i="25" s="1"/>
  <c r="AF242" i="25" a="1"/>
  <c r="AF242" i="25" s="1"/>
  <c r="AF243" i="25" s="1"/>
  <c r="M243" i="25"/>
  <c r="M244" i="25" s="1"/>
  <c r="F244" i="25"/>
  <c r="W242" i="25" a="1"/>
  <c r="W242" i="25" s="1"/>
  <c r="W243" i="25" s="1"/>
  <c r="AN243" i="24" a="1"/>
  <c r="AN243" i="24" s="1"/>
  <c r="AN244" i="24" s="1"/>
  <c r="AN245" i="24" s="1"/>
  <c r="H243" i="24" a="1"/>
  <c r="H243" i="24" s="1"/>
  <c r="AI243" i="24" a="1"/>
  <c r="AI243" i="24" s="1"/>
  <c r="AI244" i="24" s="1"/>
  <c r="AI245" i="24" s="1"/>
  <c r="V243" i="24" a="1"/>
  <c r="V243" i="24" s="1"/>
  <c r="V244" i="24" s="1"/>
  <c r="V245" i="24" s="1"/>
  <c r="AH245" i="24"/>
  <c r="G244" i="24"/>
  <c r="G245" i="24" s="1"/>
  <c r="AA245" i="24"/>
  <c r="S243" i="24" a="1"/>
  <c r="S243" i="24" s="1"/>
  <c r="S244" i="24" s="1"/>
  <c r="AC243" i="24" a="1"/>
  <c r="AC243" i="24" s="1"/>
  <c r="AC244" i="24" s="1"/>
  <c r="AP243" i="24" a="1"/>
  <c r="AP243" i="24" s="1"/>
  <c r="AD243" i="24" a="1"/>
  <c r="AD243" i="24" s="1"/>
  <c r="AD244" i="24" s="1"/>
  <c r="AD245" i="24" s="1"/>
  <c r="R244" i="24"/>
  <c r="R245" i="24" s="1"/>
  <c r="AQ244" i="25" l="1"/>
  <c r="U245" i="24"/>
  <c r="N245" i="24"/>
  <c r="AK245" i="24"/>
  <c r="O245" i="24"/>
  <c r="K245" i="24"/>
  <c r="AG245" i="24"/>
  <c r="I245" i="24"/>
  <c r="AJ245" i="24"/>
  <c r="J245" i="24"/>
  <c r="S245" i="24"/>
  <c r="W244" i="25"/>
  <c r="S244" i="25"/>
  <c r="O244" i="25"/>
  <c r="AF244" i="25"/>
  <c r="AO244" i="25"/>
  <c r="AN243" i="25"/>
  <c r="AN244" i="25" s="1"/>
  <c r="H244" i="24"/>
  <c r="H245" i="24" s="1"/>
  <c r="AC245" i="24"/>
  <c r="AP244" i="24"/>
  <c r="AP245" i="24" s="1"/>
  <c r="AQ233" i="23" l="1"/>
  <c r="AP233" i="23"/>
  <c r="AO233" i="23"/>
  <c r="AN233" i="23"/>
  <c r="AM233" i="23"/>
  <c r="AL233" i="23"/>
  <c r="AK233" i="23"/>
  <c r="AJ233" i="23"/>
  <c r="AI233" i="23"/>
  <c r="AH233" i="23"/>
  <c r="AG233" i="23"/>
  <c r="AF233" i="23"/>
  <c r="AE233" i="23"/>
  <c r="AD233" i="23"/>
  <c r="AC233" i="23"/>
  <c r="AB233" i="23"/>
  <c r="AA233" i="23"/>
  <c r="Z233" i="23"/>
  <c r="Y233" i="23"/>
  <c r="X233" i="23"/>
  <c r="W233" i="23"/>
  <c r="V233" i="23"/>
  <c r="U233" i="23"/>
  <c r="T233" i="23"/>
  <c r="S233" i="23"/>
  <c r="R233" i="23"/>
  <c r="Q233" i="23"/>
  <c r="P233" i="23"/>
  <c r="O233" i="23"/>
  <c r="N233" i="23"/>
  <c r="M233" i="23"/>
  <c r="L233" i="23"/>
  <c r="K233" i="23"/>
  <c r="J233" i="23"/>
  <c r="I233" i="23"/>
  <c r="H233" i="23"/>
  <c r="G233" i="23"/>
  <c r="F233" i="23"/>
  <c r="AQ232" i="23"/>
  <c r="AP232" i="23"/>
  <c r="AO232" i="23"/>
  <c r="AO238" i="23" s="1"/>
  <c r="AN232" i="23"/>
  <c r="AM232" i="23"/>
  <c r="AL232" i="23"/>
  <c r="AK232" i="23"/>
  <c r="AJ232" i="23"/>
  <c r="AI232" i="23"/>
  <c r="AH232" i="23"/>
  <c r="AG232" i="23"/>
  <c r="AG238" i="23" s="1"/>
  <c r="AF232" i="23"/>
  <c r="AE232" i="23"/>
  <c r="AD232" i="23"/>
  <c r="AC232" i="23"/>
  <c r="AB232" i="23"/>
  <c r="AA232" i="23"/>
  <c r="Z232" i="23"/>
  <c r="Y232" i="23"/>
  <c r="Y238" i="23" s="1"/>
  <c r="X232" i="23"/>
  <c r="W232" i="23"/>
  <c r="V232" i="23"/>
  <c r="U232" i="23"/>
  <c r="T232" i="23"/>
  <c r="S232" i="23"/>
  <c r="R232" i="23"/>
  <c r="Q232" i="23"/>
  <c r="Q238" i="23" s="1"/>
  <c r="P232" i="23"/>
  <c r="O232" i="23"/>
  <c r="N232" i="23"/>
  <c r="M232" i="23"/>
  <c r="L232" i="23"/>
  <c r="K232" i="23"/>
  <c r="J232" i="23"/>
  <c r="J238" i="23" s="1"/>
  <c r="I232" i="23"/>
  <c r="I238" i="23" s="1"/>
  <c r="H232" i="23"/>
  <c r="G232" i="23"/>
  <c r="F232" i="23"/>
  <c r="AQ231" i="23"/>
  <c r="AP231" i="23"/>
  <c r="AO231" i="23"/>
  <c r="AN231" i="23"/>
  <c r="AM231" i="23"/>
  <c r="AL231" i="23"/>
  <c r="AK231" i="23"/>
  <c r="AJ231" i="23"/>
  <c r="AI231" i="23"/>
  <c r="AH231" i="23"/>
  <c r="AG231" i="23"/>
  <c r="AF231" i="23"/>
  <c r="AE231" i="23"/>
  <c r="AD231" i="23"/>
  <c r="AC231" i="23"/>
  <c r="AB231" i="23"/>
  <c r="AA231" i="23"/>
  <c r="Z231" i="23"/>
  <c r="Y231" i="23"/>
  <c r="X231" i="23"/>
  <c r="W231" i="23"/>
  <c r="V231" i="23"/>
  <c r="U231" i="23"/>
  <c r="T231" i="23"/>
  <c r="S231" i="23"/>
  <c r="R231" i="23"/>
  <c r="Q231" i="23"/>
  <c r="P231" i="23"/>
  <c r="O231" i="23"/>
  <c r="N231" i="23"/>
  <c r="M231" i="23"/>
  <c r="L231" i="23"/>
  <c r="K231" i="23"/>
  <c r="J231" i="23"/>
  <c r="I231" i="23"/>
  <c r="H231" i="23"/>
  <c r="G231" i="23"/>
  <c r="F231" i="23"/>
  <c r="AQ230" i="23"/>
  <c r="AP230" i="23"/>
  <c r="AO230" i="23"/>
  <c r="AN230" i="23"/>
  <c r="AM230" i="23"/>
  <c r="AL230" i="23"/>
  <c r="AK230" i="23"/>
  <c r="AK242" i="23" s="1"/>
  <c r="AJ230" i="23"/>
  <c r="AI230" i="23"/>
  <c r="AH230" i="23"/>
  <c r="AG230" i="23"/>
  <c r="AF230" i="23"/>
  <c r="AE230" i="23"/>
  <c r="AD230" i="23"/>
  <c r="AC230" i="23"/>
  <c r="AC242" i="23" s="1"/>
  <c r="AB230" i="23"/>
  <c r="AA230" i="23"/>
  <c r="Z230" i="23"/>
  <c r="Y230" i="23"/>
  <c r="X230" i="23"/>
  <c r="W230" i="23"/>
  <c r="V230" i="23"/>
  <c r="U230" i="23"/>
  <c r="T230" i="23"/>
  <c r="S230" i="23"/>
  <c r="R230" i="23"/>
  <c r="Q230" i="23"/>
  <c r="P230" i="23"/>
  <c r="O230" i="23"/>
  <c r="N230" i="23"/>
  <c r="M230" i="23"/>
  <c r="M242" i="23" s="1"/>
  <c r="L230" i="23"/>
  <c r="K230" i="23"/>
  <c r="J230" i="23"/>
  <c r="I230" i="23"/>
  <c r="H230" i="23"/>
  <c r="G230" i="23"/>
  <c r="F230" i="23"/>
  <c r="AQ229" i="23"/>
  <c r="AP229" i="23"/>
  <c r="AO229" i="23"/>
  <c r="AN229" i="23"/>
  <c r="AM229" i="23"/>
  <c r="AL229" i="23"/>
  <c r="AK229" i="23"/>
  <c r="AJ229" i="23"/>
  <c r="AI229" i="23"/>
  <c r="AH229" i="23"/>
  <c r="AG229" i="23"/>
  <c r="AF229" i="23"/>
  <c r="AE229" i="23"/>
  <c r="AD229" i="23"/>
  <c r="AC229" i="23"/>
  <c r="AB229" i="23"/>
  <c r="AA229" i="23"/>
  <c r="Z229" i="23"/>
  <c r="Y229" i="23"/>
  <c r="X229" i="23"/>
  <c r="W229" i="23"/>
  <c r="V229" i="23"/>
  <c r="U229" i="23"/>
  <c r="T229" i="23"/>
  <c r="S229" i="23"/>
  <c r="R229" i="23"/>
  <c r="Q229" i="23"/>
  <c r="P229" i="23"/>
  <c r="O229" i="23"/>
  <c r="N229" i="23"/>
  <c r="M229" i="23"/>
  <c r="L229" i="23"/>
  <c r="K229" i="23"/>
  <c r="J229" i="23"/>
  <c r="I229" i="23"/>
  <c r="H229" i="23"/>
  <c r="G229" i="23"/>
  <c r="F229" i="23"/>
  <c r="AQ228" i="23"/>
  <c r="AP228" i="23"/>
  <c r="AO228" i="23"/>
  <c r="AO241" i="23" s="1"/>
  <c r="AN228" i="23"/>
  <c r="AM228" i="23"/>
  <c r="AL228" i="23"/>
  <c r="AK228" i="23"/>
  <c r="AJ228" i="23"/>
  <c r="AI228" i="23"/>
  <c r="AH228" i="23"/>
  <c r="AG228" i="23"/>
  <c r="AG241" i="23" s="1"/>
  <c r="AF228" i="23"/>
  <c r="AE228" i="23"/>
  <c r="AD228" i="23"/>
  <c r="AC228" i="23"/>
  <c r="AB228" i="23"/>
  <c r="AA228" i="23"/>
  <c r="Z228" i="23"/>
  <c r="Y228" i="23"/>
  <c r="Y241" i="23" s="1"/>
  <c r="X228" i="23"/>
  <c r="W228" i="23"/>
  <c r="V228" i="23"/>
  <c r="U228" i="23"/>
  <c r="T228" i="23"/>
  <c r="S228" i="23"/>
  <c r="R228" i="23"/>
  <c r="Q228" i="23"/>
  <c r="Q241" i="23" s="1"/>
  <c r="P228" i="23"/>
  <c r="O228" i="23"/>
  <c r="N228" i="23"/>
  <c r="M228" i="23"/>
  <c r="L228" i="23"/>
  <c r="K228" i="23"/>
  <c r="J228" i="23"/>
  <c r="I228" i="23"/>
  <c r="I241" i="23" s="1"/>
  <c r="H228" i="23"/>
  <c r="G228" i="23"/>
  <c r="F228" i="23"/>
  <c r="AQ227" i="23"/>
  <c r="AQ240" i="23" s="1"/>
  <c r="AP227" i="23"/>
  <c r="AP240" i="23" s="1"/>
  <c r="AO227" i="23"/>
  <c r="AO240" i="23" s="1"/>
  <c r="AN227" i="23"/>
  <c r="AN240" i="23" s="1"/>
  <c r="AM227" i="23"/>
  <c r="AM240" i="23" s="1"/>
  <c r="AL227" i="23"/>
  <c r="AL240" i="23" s="1"/>
  <c r="AK227" i="23"/>
  <c r="AK240" i="23" s="1"/>
  <c r="AJ227" i="23"/>
  <c r="AJ240" i="23" s="1"/>
  <c r="AI227" i="23"/>
  <c r="AI240" i="23" s="1"/>
  <c r="AH227" i="23"/>
  <c r="AH240" i="23" s="1"/>
  <c r="AG227" i="23"/>
  <c r="AG240" i="23" s="1"/>
  <c r="AF227" i="23"/>
  <c r="AF240" i="23" s="1"/>
  <c r="AE227" i="23"/>
  <c r="AE240" i="23" s="1"/>
  <c r="AD227" i="23"/>
  <c r="AD240" i="23" s="1"/>
  <c r="AC227" i="23"/>
  <c r="AC240" i="23" s="1"/>
  <c r="AB227" i="23"/>
  <c r="AB240" i="23" s="1"/>
  <c r="AA227" i="23"/>
  <c r="AA240" i="23" s="1"/>
  <c r="Z227" i="23"/>
  <c r="Z240" i="23" s="1"/>
  <c r="Y227" i="23"/>
  <c r="Y240" i="23" s="1"/>
  <c r="X227" i="23"/>
  <c r="X240" i="23" s="1"/>
  <c r="W227" i="23"/>
  <c r="W240" i="23" s="1"/>
  <c r="V227" i="23"/>
  <c r="V240" i="23" s="1"/>
  <c r="U227" i="23"/>
  <c r="U240" i="23" s="1"/>
  <c r="T227" i="23"/>
  <c r="T240" i="23" s="1"/>
  <c r="S227" i="23"/>
  <c r="S240" i="23" s="1"/>
  <c r="R227" i="23"/>
  <c r="R240" i="23" s="1"/>
  <c r="Q227" i="23"/>
  <c r="Q240" i="23" s="1"/>
  <c r="P227" i="23"/>
  <c r="P240" i="23" s="1"/>
  <c r="O227" i="23"/>
  <c r="O240" i="23" s="1"/>
  <c r="N227" i="23"/>
  <c r="N240" i="23" s="1"/>
  <c r="M227" i="23"/>
  <c r="M240" i="23" s="1"/>
  <c r="L227" i="23"/>
  <c r="L240" i="23" s="1"/>
  <c r="K227" i="23"/>
  <c r="K240" i="23" s="1"/>
  <c r="J227" i="23"/>
  <c r="J240" i="23" s="1"/>
  <c r="I227" i="23"/>
  <c r="I240" i="23" s="1"/>
  <c r="H227" i="23"/>
  <c r="H240" i="23" s="1"/>
  <c r="G227" i="23"/>
  <c r="G240" i="23" s="1"/>
  <c r="F227" i="23"/>
  <c r="F240" i="23" s="1"/>
  <c r="AQ226" i="23"/>
  <c r="AP226" i="23"/>
  <c r="AO226" i="23"/>
  <c r="AN226" i="23"/>
  <c r="AN239" i="23" s="1"/>
  <c r="AM226" i="23"/>
  <c r="AM239" i="23" s="1"/>
  <c r="AL226" i="23"/>
  <c r="AL239" i="23" s="1"/>
  <c r="AK226" i="23"/>
  <c r="AK239" i="23" s="1"/>
  <c r="AJ226" i="23"/>
  <c r="AJ239" i="23" s="1"/>
  <c r="AI226" i="23"/>
  <c r="AI239" i="23" s="1"/>
  <c r="AH226" i="23"/>
  <c r="AG226" i="23"/>
  <c r="AF226" i="23"/>
  <c r="AE226" i="23"/>
  <c r="AD226" i="23"/>
  <c r="AD239" i="23" s="1"/>
  <c r="AC226" i="23"/>
  <c r="AC239" i="23" s="1"/>
  <c r="AB226" i="23"/>
  <c r="AB239" i="23" s="1"/>
  <c r="AA226" i="23"/>
  <c r="AA239" i="23" s="1"/>
  <c r="Z226" i="23"/>
  <c r="Z239" i="23" s="1"/>
  <c r="Y226" i="23"/>
  <c r="Y239" i="23" s="1"/>
  <c r="X226" i="23"/>
  <c r="X239" i="23" s="1"/>
  <c r="W226" i="23"/>
  <c r="W239" i="23" s="1"/>
  <c r="V226" i="23"/>
  <c r="U226" i="23"/>
  <c r="T226" i="23"/>
  <c r="S226" i="23"/>
  <c r="R226" i="23"/>
  <c r="Q226" i="23"/>
  <c r="P226" i="23"/>
  <c r="P239" i="23" s="1"/>
  <c r="O226" i="23"/>
  <c r="O239" i="23" s="1"/>
  <c r="N226" i="23"/>
  <c r="N239" i="23" s="1"/>
  <c r="M226" i="23"/>
  <c r="M239" i="23" s="1"/>
  <c r="L226" i="23"/>
  <c r="K226" i="23"/>
  <c r="J226" i="23"/>
  <c r="I226" i="23"/>
  <c r="H226" i="23"/>
  <c r="G226" i="23"/>
  <c r="F226" i="23"/>
  <c r="F239" i="23" s="1"/>
  <c r="AQ224" i="23"/>
  <c r="AP224" i="23"/>
  <c r="AO224" i="23"/>
  <c r="AN224" i="23"/>
  <c r="AM224" i="23"/>
  <c r="AL224" i="23"/>
  <c r="AK224" i="23"/>
  <c r="AJ224" i="23"/>
  <c r="AI224" i="23"/>
  <c r="AH224" i="23"/>
  <c r="AG224" i="23"/>
  <c r="AF224" i="23"/>
  <c r="AE224" i="23"/>
  <c r="AD224" i="23"/>
  <c r="AC224" i="23"/>
  <c r="AB224" i="23"/>
  <c r="AA224" i="23"/>
  <c r="Z224" i="23"/>
  <c r="Y224" i="23"/>
  <c r="X224" i="23"/>
  <c r="W224" i="23"/>
  <c r="V224" i="23"/>
  <c r="U224" i="23"/>
  <c r="T224" i="23"/>
  <c r="S224" i="23"/>
  <c r="R224" i="23"/>
  <c r="Q224" i="23"/>
  <c r="P224" i="23"/>
  <c r="O224" i="23"/>
  <c r="N224" i="23"/>
  <c r="M224" i="23"/>
  <c r="L224" i="23"/>
  <c r="K224" i="23"/>
  <c r="J224" i="23"/>
  <c r="I224" i="23"/>
  <c r="H224" i="23"/>
  <c r="G224" i="23"/>
  <c r="F224" i="23"/>
  <c r="AQ158" i="23"/>
  <c r="AP158" i="23"/>
  <c r="AO158" i="23"/>
  <c r="AN158" i="23"/>
  <c r="AM158" i="23"/>
  <c r="AL158" i="23"/>
  <c r="AK158" i="23"/>
  <c r="AJ158" i="23"/>
  <c r="AI158" i="23"/>
  <c r="AH158" i="23"/>
  <c r="AG158" i="23"/>
  <c r="AF158" i="23"/>
  <c r="AE158" i="23"/>
  <c r="AD158" i="23"/>
  <c r="AC158" i="23"/>
  <c r="AB158" i="23"/>
  <c r="AA158" i="23"/>
  <c r="Z158" i="23"/>
  <c r="Y158" i="23"/>
  <c r="X158" i="23"/>
  <c r="W158" i="23"/>
  <c r="V158" i="23"/>
  <c r="U158" i="23"/>
  <c r="T158" i="23"/>
  <c r="S158" i="23"/>
  <c r="R158" i="23"/>
  <c r="Q158" i="23"/>
  <c r="P158" i="23"/>
  <c r="O158" i="23"/>
  <c r="N158" i="23"/>
  <c r="M158" i="23"/>
  <c r="L158" i="23"/>
  <c r="K158" i="23"/>
  <c r="J158" i="23"/>
  <c r="I158" i="23"/>
  <c r="H158" i="23"/>
  <c r="G158" i="23"/>
  <c r="F158" i="23"/>
  <c r="AQ157" i="23"/>
  <c r="AP157" i="23"/>
  <c r="AO157" i="23"/>
  <c r="AN157" i="23"/>
  <c r="AM157" i="23"/>
  <c r="AL157" i="23"/>
  <c r="AK157" i="23"/>
  <c r="AJ157" i="23"/>
  <c r="AI157" i="23"/>
  <c r="AH157" i="23"/>
  <c r="AG157" i="23"/>
  <c r="AF157" i="23"/>
  <c r="AE157" i="23"/>
  <c r="AD157" i="23"/>
  <c r="AC157" i="23"/>
  <c r="AB157" i="23"/>
  <c r="AA157" i="23"/>
  <c r="Z157" i="23"/>
  <c r="Y157" i="23"/>
  <c r="X157" i="23"/>
  <c r="W157" i="23"/>
  <c r="V157" i="23"/>
  <c r="U157" i="23"/>
  <c r="T157" i="23"/>
  <c r="S157" i="23"/>
  <c r="R157" i="23"/>
  <c r="Q157" i="23"/>
  <c r="P157" i="23"/>
  <c r="O157" i="23"/>
  <c r="N157" i="23"/>
  <c r="M157" i="23"/>
  <c r="L157" i="23"/>
  <c r="K157" i="23"/>
  <c r="J157" i="23"/>
  <c r="I157" i="23"/>
  <c r="H157" i="23"/>
  <c r="G157" i="23"/>
  <c r="F157" i="23"/>
  <c r="AQ156" i="23"/>
  <c r="AP156" i="23"/>
  <c r="AO156" i="23"/>
  <c r="AN156" i="23"/>
  <c r="AM156" i="23"/>
  <c r="AL156" i="23"/>
  <c r="AK156" i="23"/>
  <c r="AJ156" i="23"/>
  <c r="AI156" i="23"/>
  <c r="AH156" i="23"/>
  <c r="AG156" i="23"/>
  <c r="AF156" i="23"/>
  <c r="AE156" i="23"/>
  <c r="AD156" i="23"/>
  <c r="AC156" i="23"/>
  <c r="AB156" i="23"/>
  <c r="AA156" i="23"/>
  <c r="Z156" i="23"/>
  <c r="Y156" i="23"/>
  <c r="X156" i="23"/>
  <c r="W156" i="23"/>
  <c r="V156" i="23"/>
  <c r="U156" i="23"/>
  <c r="T156" i="23"/>
  <c r="S156" i="23"/>
  <c r="R156" i="23"/>
  <c r="Q156" i="23"/>
  <c r="P156" i="23"/>
  <c r="O156" i="23"/>
  <c r="N156" i="23"/>
  <c r="M156" i="23"/>
  <c r="L156" i="23"/>
  <c r="K156" i="23"/>
  <c r="J156" i="23"/>
  <c r="I156" i="23"/>
  <c r="H156" i="23"/>
  <c r="G156" i="23"/>
  <c r="F156" i="23"/>
  <c r="AQ155" i="23"/>
  <c r="AP155" i="23"/>
  <c r="AO155" i="23"/>
  <c r="AN155" i="23"/>
  <c r="AM155" i="23"/>
  <c r="AL155" i="23"/>
  <c r="AK155" i="23"/>
  <c r="AJ155" i="23"/>
  <c r="AI155" i="23"/>
  <c r="AH155" i="23"/>
  <c r="AG155" i="23"/>
  <c r="AF155" i="23"/>
  <c r="AE155" i="23"/>
  <c r="AD155" i="23"/>
  <c r="AC155" i="23"/>
  <c r="AB155" i="23"/>
  <c r="AA155" i="23"/>
  <c r="Z155" i="23"/>
  <c r="Y155" i="23"/>
  <c r="X155" i="23"/>
  <c r="W155" i="23"/>
  <c r="V155" i="23"/>
  <c r="U155" i="23"/>
  <c r="T155" i="23"/>
  <c r="S155" i="23"/>
  <c r="R155" i="23"/>
  <c r="Q155" i="23"/>
  <c r="P155" i="23"/>
  <c r="O155" i="23"/>
  <c r="N155" i="23"/>
  <c r="M155" i="23"/>
  <c r="L155" i="23"/>
  <c r="K155" i="23"/>
  <c r="J155" i="23"/>
  <c r="I155" i="23"/>
  <c r="H155" i="23"/>
  <c r="G155" i="23"/>
  <c r="F155" i="23"/>
  <c r="AQ154" i="23"/>
  <c r="AP154" i="23"/>
  <c r="AO154" i="23"/>
  <c r="AN154" i="23"/>
  <c r="AM154" i="23"/>
  <c r="AL154" i="23"/>
  <c r="AK154" i="23"/>
  <c r="AJ154" i="23"/>
  <c r="AI154" i="23"/>
  <c r="AH154" i="23"/>
  <c r="AG154" i="23"/>
  <c r="AF154" i="23"/>
  <c r="AE154" i="23"/>
  <c r="AD154" i="23"/>
  <c r="AC154" i="23"/>
  <c r="AB154" i="23"/>
  <c r="AA154" i="23"/>
  <c r="Z154" i="23"/>
  <c r="Y154" i="23"/>
  <c r="X154" i="23"/>
  <c r="W154" i="23"/>
  <c r="V154" i="23"/>
  <c r="U154" i="23"/>
  <c r="T154" i="23"/>
  <c r="S154" i="23"/>
  <c r="R154" i="23"/>
  <c r="Q154" i="23"/>
  <c r="P154" i="23"/>
  <c r="O154" i="23"/>
  <c r="N154" i="23"/>
  <c r="M154" i="23"/>
  <c r="L154" i="23"/>
  <c r="K154" i="23"/>
  <c r="J154" i="23"/>
  <c r="I154" i="23"/>
  <c r="H154" i="23"/>
  <c r="G154" i="23"/>
  <c r="F154" i="23"/>
  <c r="AQ153" i="23"/>
  <c r="AP153" i="23"/>
  <c r="AO153" i="23"/>
  <c r="AN153" i="23"/>
  <c r="AM153" i="23"/>
  <c r="AL153" i="23"/>
  <c r="AK153" i="23"/>
  <c r="AJ153" i="23"/>
  <c r="AI153" i="23"/>
  <c r="AH153" i="23"/>
  <c r="AG153" i="23"/>
  <c r="AF153" i="23"/>
  <c r="AE153" i="23"/>
  <c r="AD153" i="23"/>
  <c r="AC153" i="23"/>
  <c r="AB153" i="23"/>
  <c r="AA153" i="23"/>
  <c r="Z153" i="23"/>
  <c r="Y153" i="23"/>
  <c r="X153" i="23"/>
  <c r="W153" i="23"/>
  <c r="V153" i="23"/>
  <c r="U153" i="23"/>
  <c r="T153" i="23"/>
  <c r="S153" i="23"/>
  <c r="R153" i="23"/>
  <c r="Q153" i="23"/>
  <c r="P153" i="23"/>
  <c r="O153" i="23"/>
  <c r="N153" i="23"/>
  <c r="M153" i="23"/>
  <c r="L153" i="23"/>
  <c r="K153" i="23"/>
  <c r="J153" i="23"/>
  <c r="I153" i="23"/>
  <c r="H153" i="23"/>
  <c r="G153" i="23"/>
  <c r="F153" i="23"/>
  <c r="AQ152" i="23"/>
  <c r="AP152" i="23"/>
  <c r="AO152" i="23"/>
  <c r="AN152" i="23"/>
  <c r="AM152" i="23"/>
  <c r="AL152" i="23"/>
  <c r="AK152" i="23"/>
  <c r="AJ152" i="23"/>
  <c r="AI152" i="23"/>
  <c r="AH152" i="23"/>
  <c r="AG152" i="23"/>
  <c r="AF152" i="23"/>
  <c r="AE152" i="23"/>
  <c r="AD152" i="23"/>
  <c r="AC152" i="23"/>
  <c r="AB152" i="23"/>
  <c r="AA152" i="23"/>
  <c r="Z152" i="23"/>
  <c r="Y152" i="23"/>
  <c r="X152" i="23"/>
  <c r="W152" i="23"/>
  <c r="V152" i="23"/>
  <c r="U152" i="23"/>
  <c r="T152" i="23"/>
  <c r="S152" i="23"/>
  <c r="R152" i="23"/>
  <c r="Q152" i="23"/>
  <c r="P152" i="23"/>
  <c r="O152" i="23"/>
  <c r="N152" i="23"/>
  <c r="M152" i="23"/>
  <c r="L152" i="23"/>
  <c r="K152" i="23"/>
  <c r="J152" i="23"/>
  <c r="I152" i="23"/>
  <c r="H152" i="23"/>
  <c r="G152" i="23"/>
  <c r="F152" i="23"/>
  <c r="AQ151" i="23"/>
  <c r="AP151" i="23"/>
  <c r="AO151" i="23"/>
  <c r="AN151" i="23"/>
  <c r="AM151" i="23"/>
  <c r="AL151" i="23"/>
  <c r="AK151" i="23"/>
  <c r="AJ151" i="23"/>
  <c r="AI151" i="23"/>
  <c r="AH151" i="23"/>
  <c r="AG151" i="23"/>
  <c r="AF151" i="23"/>
  <c r="AE151" i="23"/>
  <c r="AD151" i="23"/>
  <c r="AC151" i="23"/>
  <c r="AB151" i="23"/>
  <c r="AA151" i="23"/>
  <c r="Z151" i="23"/>
  <c r="Y151" i="23"/>
  <c r="X151" i="23"/>
  <c r="W151" i="23"/>
  <c r="V151" i="23"/>
  <c r="U151" i="23"/>
  <c r="T151" i="23"/>
  <c r="S151" i="23"/>
  <c r="R151" i="23"/>
  <c r="Q151" i="23"/>
  <c r="P151" i="23"/>
  <c r="O151" i="23"/>
  <c r="N151" i="23"/>
  <c r="M151" i="23"/>
  <c r="L151" i="23"/>
  <c r="K151" i="23"/>
  <c r="J151" i="23"/>
  <c r="I151" i="23"/>
  <c r="H151" i="23"/>
  <c r="G151" i="23"/>
  <c r="F151" i="23"/>
  <c r="AQ150" i="23"/>
  <c r="AP150" i="23"/>
  <c r="AO150" i="23"/>
  <c r="AN150" i="23"/>
  <c r="AM150" i="23"/>
  <c r="AL150" i="23"/>
  <c r="AK150" i="23"/>
  <c r="AJ150" i="23"/>
  <c r="AI150" i="23"/>
  <c r="AH150" i="23"/>
  <c r="AG150" i="23"/>
  <c r="AF150" i="23"/>
  <c r="AE150" i="23"/>
  <c r="AD150" i="23"/>
  <c r="AC150" i="23"/>
  <c r="AB150" i="23"/>
  <c r="AA150" i="23"/>
  <c r="Z150" i="23"/>
  <c r="Y150" i="23"/>
  <c r="X150" i="23"/>
  <c r="W150" i="23"/>
  <c r="V150" i="23"/>
  <c r="U150" i="23"/>
  <c r="T150" i="23"/>
  <c r="S150" i="23"/>
  <c r="R150" i="23"/>
  <c r="Q150" i="23"/>
  <c r="P150" i="23"/>
  <c r="O150" i="23"/>
  <c r="N150" i="23"/>
  <c r="M150" i="23"/>
  <c r="L150" i="23"/>
  <c r="K150" i="23"/>
  <c r="J150" i="23"/>
  <c r="I150" i="23"/>
  <c r="H150" i="23"/>
  <c r="G150" i="23"/>
  <c r="F150" i="23"/>
  <c r="AQ149" i="23"/>
  <c r="AP149" i="23"/>
  <c r="AO149" i="23"/>
  <c r="AN149" i="23"/>
  <c r="AM149" i="23"/>
  <c r="AL149" i="23"/>
  <c r="AK149" i="23"/>
  <c r="AJ149" i="23"/>
  <c r="AI149" i="23"/>
  <c r="AH149" i="23"/>
  <c r="AG149" i="23"/>
  <c r="AF149" i="23"/>
  <c r="AE149" i="23"/>
  <c r="AD149" i="23"/>
  <c r="AC149" i="23"/>
  <c r="AB149" i="23"/>
  <c r="AA149" i="23"/>
  <c r="Z149" i="23"/>
  <c r="Y149" i="23"/>
  <c r="X149" i="23"/>
  <c r="W149" i="23"/>
  <c r="V149" i="23"/>
  <c r="U149" i="23"/>
  <c r="T149" i="23"/>
  <c r="S149" i="23"/>
  <c r="R149" i="23"/>
  <c r="Q149" i="23"/>
  <c r="P149" i="23"/>
  <c r="O149" i="23"/>
  <c r="N149" i="23"/>
  <c r="M149" i="23"/>
  <c r="L149" i="23"/>
  <c r="K149" i="23"/>
  <c r="J149" i="23"/>
  <c r="I149" i="23"/>
  <c r="H149" i="23"/>
  <c r="G149" i="23"/>
  <c r="F149" i="23"/>
  <c r="AQ148" i="23"/>
  <c r="AP148" i="23"/>
  <c r="AO148" i="23"/>
  <c r="AN148" i="23"/>
  <c r="AM148" i="23"/>
  <c r="AL148" i="23"/>
  <c r="AK148" i="23"/>
  <c r="AJ148" i="23"/>
  <c r="AI148" i="23"/>
  <c r="AH148" i="23"/>
  <c r="AG148" i="23"/>
  <c r="AF148" i="23"/>
  <c r="AE148" i="23"/>
  <c r="AD148" i="23"/>
  <c r="AC148" i="23"/>
  <c r="AB148" i="23"/>
  <c r="AA148" i="23"/>
  <c r="Z148" i="23"/>
  <c r="Y148" i="23"/>
  <c r="X148" i="23"/>
  <c r="W148" i="23"/>
  <c r="V148" i="23"/>
  <c r="U148" i="23"/>
  <c r="T148" i="23"/>
  <c r="S148" i="23"/>
  <c r="R148" i="23"/>
  <c r="Q148" i="23"/>
  <c r="P148" i="23"/>
  <c r="O148" i="23"/>
  <c r="N148" i="23"/>
  <c r="M148" i="23"/>
  <c r="L148" i="23"/>
  <c r="K148" i="23"/>
  <c r="J148" i="23"/>
  <c r="I148" i="23"/>
  <c r="H148" i="23"/>
  <c r="G148" i="23"/>
  <c r="F148" i="23"/>
  <c r="AQ147" i="23"/>
  <c r="AP147" i="23"/>
  <c r="AO147" i="23"/>
  <c r="AN147" i="23"/>
  <c r="AM147" i="23"/>
  <c r="AL147" i="23"/>
  <c r="AK147" i="23"/>
  <c r="AJ147" i="23"/>
  <c r="AI147" i="23"/>
  <c r="AH147" i="23"/>
  <c r="AG147" i="23"/>
  <c r="AF147" i="23"/>
  <c r="AE147" i="23"/>
  <c r="AD147" i="23"/>
  <c r="AC147" i="23"/>
  <c r="AB147" i="23"/>
  <c r="AA147" i="23"/>
  <c r="Z147" i="23"/>
  <c r="Y147" i="23"/>
  <c r="X147" i="23"/>
  <c r="W147" i="23"/>
  <c r="V147" i="23"/>
  <c r="U147" i="23"/>
  <c r="T147" i="23"/>
  <c r="S147" i="23"/>
  <c r="R147" i="23"/>
  <c r="Q147" i="23"/>
  <c r="P147" i="23"/>
  <c r="O147" i="23"/>
  <c r="N147" i="23"/>
  <c r="M147" i="23"/>
  <c r="L147" i="23"/>
  <c r="K147" i="23"/>
  <c r="J147" i="23"/>
  <c r="I147" i="23"/>
  <c r="H147" i="23"/>
  <c r="G147" i="23"/>
  <c r="F147" i="23"/>
  <c r="AQ146" i="23"/>
  <c r="AP146" i="23"/>
  <c r="AO146" i="23"/>
  <c r="AN146" i="23"/>
  <c r="AM146" i="23"/>
  <c r="AL146" i="23"/>
  <c r="AK146" i="23"/>
  <c r="AJ146" i="23"/>
  <c r="AI146" i="23"/>
  <c r="AH146" i="23"/>
  <c r="AG146" i="23"/>
  <c r="AF146" i="23"/>
  <c r="AE146" i="23"/>
  <c r="AD146" i="23"/>
  <c r="AC146" i="23"/>
  <c r="AB146" i="23"/>
  <c r="AA146" i="23"/>
  <c r="Z146" i="23"/>
  <c r="Y146" i="23"/>
  <c r="X146" i="23"/>
  <c r="W146" i="23"/>
  <c r="V146" i="23"/>
  <c r="U146" i="23"/>
  <c r="T146" i="23"/>
  <c r="S146" i="23"/>
  <c r="R146" i="23"/>
  <c r="Q146" i="23"/>
  <c r="P146" i="23"/>
  <c r="O146" i="23"/>
  <c r="N146" i="23"/>
  <c r="M146" i="23"/>
  <c r="L146" i="23"/>
  <c r="K146" i="23"/>
  <c r="J146" i="23"/>
  <c r="I146" i="23"/>
  <c r="H146" i="23"/>
  <c r="G146" i="23"/>
  <c r="F146" i="23"/>
  <c r="AQ145" i="23"/>
  <c r="AP145" i="23"/>
  <c r="AO145" i="23"/>
  <c r="AN145" i="23"/>
  <c r="AM145" i="23"/>
  <c r="AL145" i="23"/>
  <c r="AK145" i="23"/>
  <c r="AJ145" i="23"/>
  <c r="AI145" i="23"/>
  <c r="AH145" i="23"/>
  <c r="AG145" i="23"/>
  <c r="AF145" i="23"/>
  <c r="AE145" i="23"/>
  <c r="AD145" i="23"/>
  <c r="AC145" i="23"/>
  <c r="AB145" i="23"/>
  <c r="AA145" i="23"/>
  <c r="Z145" i="23"/>
  <c r="Y145" i="23"/>
  <c r="X145" i="23"/>
  <c r="W145" i="23"/>
  <c r="V145" i="23"/>
  <c r="U145" i="23"/>
  <c r="T145" i="23"/>
  <c r="S145" i="23"/>
  <c r="R145" i="23"/>
  <c r="Q145" i="23"/>
  <c r="P145" i="23"/>
  <c r="O145" i="23"/>
  <c r="N145" i="23"/>
  <c r="M145" i="23"/>
  <c r="L145" i="23"/>
  <c r="K145" i="23"/>
  <c r="J145" i="23"/>
  <c r="I145" i="23"/>
  <c r="H145" i="23"/>
  <c r="G145" i="23"/>
  <c r="F145" i="23"/>
  <c r="AQ144" i="23"/>
  <c r="AP144" i="23"/>
  <c r="AO144" i="23"/>
  <c r="AN144" i="23"/>
  <c r="AM144" i="23"/>
  <c r="AL144" i="23"/>
  <c r="AK144" i="23"/>
  <c r="AJ144" i="23"/>
  <c r="AI144" i="23"/>
  <c r="AH144" i="23"/>
  <c r="AG144" i="23"/>
  <c r="AF144" i="23"/>
  <c r="AE144" i="23"/>
  <c r="AD144" i="23"/>
  <c r="AC144" i="23"/>
  <c r="AB144" i="23"/>
  <c r="AA144" i="23"/>
  <c r="Z144" i="23"/>
  <c r="Y144" i="23"/>
  <c r="X144" i="23"/>
  <c r="W144" i="23"/>
  <c r="V144" i="23"/>
  <c r="U144" i="23"/>
  <c r="T144" i="23"/>
  <c r="S144" i="23"/>
  <c r="R144" i="23"/>
  <c r="Q144" i="23"/>
  <c r="P144" i="23"/>
  <c r="O144" i="23"/>
  <c r="N144" i="23"/>
  <c r="M144" i="23"/>
  <c r="L144" i="23"/>
  <c r="K144" i="23"/>
  <c r="J144" i="23"/>
  <c r="I144" i="23"/>
  <c r="H144" i="23"/>
  <c r="G144" i="23"/>
  <c r="F144" i="23"/>
  <c r="AQ143" i="23"/>
  <c r="AP143" i="23"/>
  <c r="AO143" i="23"/>
  <c r="AN143" i="23"/>
  <c r="AM143" i="23"/>
  <c r="AL143" i="23"/>
  <c r="AK143" i="23"/>
  <c r="AJ143" i="23"/>
  <c r="AI143" i="23"/>
  <c r="AH143" i="23"/>
  <c r="AG143" i="23"/>
  <c r="AF143" i="23"/>
  <c r="AE143" i="23"/>
  <c r="AD143" i="23"/>
  <c r="AC143" i="23"/>
  <c r="AB143" i="23"/>
  <c r="AA143" i="23"/>
  <c r="Z143" i="23"/>
  <c r="Y143" i="23"/>
  <c r="X143" i="23"/>
  <c r="W143" i="23"/>
  <c r="V143" i="23"/>
  <c r="U143" i="23"/>
  <c r="T143" i="23"/>
  <c r="S143" i="23"/>
  <c r="R143" i="23"/>
  <c r="Q143" i="23"/>
  <c r="P143" i="23"/>
  <c r="O143" i="23"/>
  <c r="N143" i="23"/>
  <c r="M143" i="23"/>
  <c r="L143" i="23"/>
  <c r="K143" i="23"/>
  <c r="J143" i="23"/>
  <c r="I143" i="23"/>
  <c r="H143" i="23"/>
  <c r="G143" i="23"/>
  <c r="F143" i="23"/>
  <c r="AQ142" i="23"/>
  <c r="AP142" i="23"/>
  <c r="AO142" i="23"/>
  <c r="AN142" i="23"/>
  <c r="AM142" i="23"/>
  <c r="AL142" i="23"/>
  <c r="AK142" i="23"/>
  <c r="AJ142" i="23"/>
  <c r="AI142" i="23"/>
  <c r="AH142" i="23"/>
  <c r="AG142" i="23"/>
  <c r="AF142" i="23"/>
  <c r="AE142" i="23"/>
  <c r="AD142" i="23"/>
  <c r="AC142" i="23"/>
  <c r="AB142" i="23"/>
  <c r="AA142" i="23"/>
  <c r="Z142" i="23"/>
  <c r="Y142" i="23"/>
  <c r="X142" i="23"/>
  <c r="W142" i="23"/>
  <c r="V142" i="23"/>
  <c r="U142" i="23"/>
  <c r="T142" i="23"/>
  <c r="S142" i="23"/>
  <c r="R142" i="23"/>
  <c r="Q142" i="23"/>
  <c r="P142" i="23"/>
  <c r="O142" i="23"/>
  <c r="N142" i="23"/>
  <c r="M142" i="23"/>
  <c r="L142" i="23"/>
  <c r="K142" i="23"/>
  <c r="J142" i="23"/>
  <c r="I142" i="23"/>
  <c r="H142" i="23"/>
  <c r="G142" i="23"/>
  <c r="F142" i="23"/>
  <c r="AQ141" i="23"/>
  <c r="AP141" i="23"/>
  <c r="AO141" i="23"/>
  <c r="AN141" i="23"/>
  <c r="AM141" i="23"/>
  <c r="AL141" i="23"/>
  <c r="AK141" i="23"/>
  <c r="AJ141" i="23"/>
  <c r="AI141" i="23"/>
  <c r="AH141" i="23"/>
  <c r="AG141" i="23"/>
  <c r="AF141" i="23"/>
  <c r="AE141" i="23"/>
  <c r="AD141" i="23"/>
  <c r="AC141" i="23"/>
  <c r="AB141" i="23"/>
  <c r="AA141" i="23"/>
  <c r="Z141" i="23"/>
  <c r="Y141" i="23"/>
  <c r="X141" i="23"/>
  <c r="W141" i="23"/>
  <c r="V141" i="23"/>
  <c r="U141" i="23"/>
  <c r="T141" i="23"/>
  <c r="S141" i="23"/>
  <c r="R141" i="23"/>
  <c r="Q141" i="23"/>
  <c r="P141" i="23"/>
  <c r="O141" i="23"/>
  <c r="N141" i="23"/>
  <c r="M141" i="23"/>
  <c r="L141" i="23"/>
  <c r="K141" i="23"/>
  <c r="J141" i="23"/>
  <c r="I141" i="23"/>
  <c r="H141" i="23"/>
  <c r="G141" i="23"/>
  <c r="F141" i="23"/>
  <c r="H241" i="23" l="1"/>
  <c r="P241" i="23"/>
  <c r="X241" i="23"/>
  <c r="AF241" i="23"/>
  <c r="AN241" i="23"/>
  <c r="L242" i="23"/>
  <c r="AB242" i="23"/>
  <c r="AB244" i="23" s="1" a="1"/>
  <c r="AB244" i="23" s="1"/>
  <c r="AB245" i="23" s="1"/>
  <c r="AB246" i="23" s="1"/>
  <c r="AJ242" i="23"/>
  <c r="H238" i="23"/>
  <c r="P238" i="23"/>
  <c r="X238" i="23"/>
  <c r="AF238" i="23"/>
  <c r="AN238" i="23"/>
  <c r="W241" i="23"/>
  <c r="AA242" i="23"/>
  <c r="V238" i="23"/>
  <c r="L241" i="23"/>
  <c r="T241" i="23"/>
  <c r="AB241" i="23"/>
  <c r="AJ241" i="23"/>
  <c r="P242" i="23"/>
  <c r="P244" i="23" s="1" a="1"/>
  <c r="P244" i="23" s="1"/>
  <c r="P245" i="23" s="1"/>
  <c r="P246" i="23" s="1"/>
  <c r="X242" i="23"/>
  <c r="X244" i="23" s="1" a="1"/>
  <c r="X244" i="23" s="1"/>
  <c r="X245" i="23" s="1"/>
  <c r="AN242" i="23"/>
  <c r="AN244" i="23" s="1" a="1"/>
  <c r="AN244" i="23" s="1"/>
  <c r="AN245" i="23" s="1"/>
  <c r="AN246" i="23" s="1"/>
  <c r="L238" i="23"/>
  <c r="T238" i="23"/>
  <c r="AB238" i="23"/>
  <c r="AJ238" i="23"/>
  <c r="O238" i="23"/>
  <c r="M241" i="23"/>
  <c r="AK241" i="23"/>
  <c r="AK244" i="23" s="1" a="1"/>
  <c r="AK244" i="23" s="1"/>
  <c r="U238" i="23"/>
  <c r="AM238" i="23"/>
  <c r="AH238" i="23"/>
  <c r="J241" i="23"/>
  <c r="R241" i="23"/>
  <c r="Z241" i="23"/>
  <c r="AH241" i="23"/>
  <c r="AP241" i="23"/>
  <c r="F242" i="23"/>
  <c r="N242" i="23"/>
  <c r="AD242" i="23"/>
  <c r="AL242" i="23"/>
  <c r="R238" i="23"/>
  <c r="Z238" i="23"/>
  <c r="AP238" i="23"/>
  <c r="G234" i="23"/>
  <c r="AE234" i="23"/>
  <c r="K241" i="23"/>
  <c r="S241" i="23"/>
  <c r="AA241" i="23"/>
  <c r="AI241" i="23"/>
  <c r="AQ241" i="23"/>
  <c r="G242" i="23"/>
  <c r="W242" i="23"/>
  <c r="W244" i="23" s="1" a="1"/>
  <c r="W244" i="23" s="1"/>
  <c r="W245" i="23" s="1"/>
  <c r="W246" i="23" s="1"/>
  <c r="AE242" i="23"/>
  <c r="I242" i="23"/>
  <c r="AG242" i="23"/>
  <c r="K238" i="23"/>
  <c r="S238" i="23"/>
  <c r="AI238" i="23"/>
  <c r="AQ238" i="23"/>
  <c r="H234" i="23"/>
  <c r="AF234" i="23"/>
  <c r="J242" i="23"/>
  <c r="AH242" i="23"/>
  <c r="W238" i="23"/>
  <c r="AO234" i="23"/>
  <c r="Y242" i="23"/>
  <c r="Y244" i="23" s="1" a="1"/>
  <c r="Y244" i="23" s="1"/>
  <c r="J234" i="23"/>
  <c r="R234" i="23"/>
  <c r="AH234" i="23"/>
  <c r="AP234" i="23"/>
  <c r="F241" i="23"/>
  <c r="N241" i="23"/>
  <c r="V241" i="23"/>
  <c r="AD241" i="23"/>
  <c r="AL241" i="23"/>
  <c r="R242" i="23"/>
  <c r="R244" i="23" s="1" a="1"/>
  <c r="R244" i="23" s="1"/>
  <c r="Z242" i="23"/>
  <c r="AP242" i="23"/>
  <c r="T242" i="23"/>
  <c r="F238" i="23"/>
  <c r="N238" i="23"/>
  <c r="AD238" i="23"/>
  <c r="AL238" i="23"/>
  <c r="AL244" i="23" s="1" a="1"/>
  <c r="AL244" i="23" s="1"/>
  <c r="AO239" i="23"/>
  <c r="Q234" i="23"/>
  <c r="AC241" i="23"/>
  <c r="AO242" i="23"/>
  <c r="AK238" i="23"/>
  <c r="K234" i="23"/>
  <c r="S234" i="23"/>
  <c r="AQ234" i="23"/>
  <c r="G241" i="23"/>
  <c r="O241" i="23"/>
  <c r="AE241" i="23"/>
  <c r="AM241" i="23"/>
  <c r="K242" i="23"/>
  <c r="S242" i="23"/>
  <c r="AI242" i="23"/>
  <c r="AQ242" i="23"/>
  <c r="U242" i="23"/>
  <c r="G238" i="23"/>
  <c r="AE238" i="23"/>
  <c r="G239" i="23"/>
  <c r="AP239" i="23"/>
  <c r="Q242" i="23"/>
  <c r="AC238" i="23"/>
  <c r="AE239" i="23"/>
  <c r="L234" i="23"/>
  <c r="T234" i="23"/>
  <c r="V242" i="23"/>
  <c r="Q239" i="23"/>
  <c r="Q244" i="23" s="1" a="1"/>
  <c r="Q244" i="23" s="1"/>
  <c r="AQ239" i="23"/>
  <c r="I234" i="23"/>
  <c r="U241" i="23"/>
  <c r="M238" i="23"/>
  <c r="M244" i="23" s="1" a="1"/>
  <c r="M244" i="23" s="1"/>
  <c r="U234" i="23"/>
  <c r="AC234" i="23"/>
  <c r="O242" i="23"/>
  <c r="AM242" i="23"/>
  <c r="AA238" i="23"/>
  <c r="R239" i="23"/>
  <c r="AG234" i="23"/>
  <c r="F234" i="23"/>
  <c r="V234" i="23"/>
  <c r="AD234" i="23"/>
  <c r="H242" i="23"/>
  <c r="AF242" i="23"/>
  <c r="S239" i="23"/>
  <c r="W234" i="23"/>
  <c r="X234" i="23"/>
  <c r="M234" i="23"/>
  <c r="N234" i="23"/>
  <c r="Z234" i="23"/>
  <c r="AL234" i="23"/>
  <c r="H239" i="23"/>
  <c r="T239" i="23"/>
  <c r="AF239" i="23"/>
  <c r="AI234" i="23"/>
  <c r="AJ234" i="23"/>
  <c r="Y234" i="23"/>
  <c r="O234" i="23"/>
  <c r="AA234" i="23"/>
  <c r="AM234" i="23"/>
  <c r="I239" i="23"/>
  <c r="U239" i="23"/>
  <c r="AG239" i="23"/>
  <c r="P234" i="23"/>
  <c r="AB234" i="23"/>
  <c r="AN234" i="23"/>
  <c r="J239" i="23"/>
  <c r="V239" i="23"/>
  <c r="AH239" i="23"/>
  <c r="AK234" i="23"/>
  <c r="K239" i="23"/>
  <c r="L239" i="23"/>
  <c r="AA244" i="23" l="1" a="1"/>
  <c r="AA244" i="23" s="1"/>
  <c r="AA245" i="23" s="1"/>
  <c r="AJ244" i="23" a="1"/>
  <c r="AJ244" i="23" s="1"/>
  <c r="AJ245" i="23" s="1"/>
  <c r="N244" i="23" a="1"/>
  <c r="N244" i="23" s="1"/>
  <c r="F244" i="23" a="1"/>
  <c r="F244" i="23" s="1"/>
  <c r="F245" i="23" s="1"/>
  <c r="F246" i="23" s="1"/>
  <c r="AQ244" i="23" a="1"/>
  <c r="AQ244" i="23" s="1"/>
  <c r="AH244" i="23" a="1"/>
  <c r="AH244" i="23" s="1"/>
  <c r="AH245" i="23" s="1"/>
  <c r="AH246" i="23" s="1"/>
  <c r="N245" i="23"/>
  <c r="H244" i="23" a="1"/>
  <c r="H244" i="23" s="1"/>
  <c r="H245" i="23" s="1"/>
  <c r="H246" i="23" s="1"/>
  <c r="J244" i="23" a="1"/>
  <c r="J244" i="23" s="1"/>
  <c r="J245" i="23" s="1"/>
  <c r="J246" i="23" s="1"/>
  <c r="AI244" i="23" a="1"/>
  <c r="AI244" i="23" s="1"/>
  <c r="AI245" i="23" s="1"/>
  <c r="AF244" i="23" a="1"/>
  <c r="AF244" i="23" s="1"/>
  <c r="AF245" i="23" s="1"/>
  <c r="AF246" i="23" s="1"/>
  <c r="AO244" i="23" a="1"/>
  <c r="AO244" i="23" s="1"/>
  <c r="AO245" i="23" s="1"/>
  <c r="S244" i="23" a="1"/>
  <c r="S244" i="23" s="1"/>
  <c r="S245" i="23" s="1"/>
  <c r="S246" i="23" s="1"/>
  <c r="AD244" i="23" a="1"/>
  <c r="AD244" i="23" s="1"/>
  <c r="AD245" i="23" s="1"/>
  <c r="AC244" i="23" a="1"/>
  <c r="AC244" i="23" s="1"/>
  <c r="AC245" i="23" s="1"/>
  <c r="AC246" i="23" s="1"/>
  <c r="AP244" i="23" a="1"/>
  <c r="AP244" i="23" s="1"/>
  <c r="AP245" i="23" s="1"/>
  <c r="AP246" i="23" s="1"/>
  <c r="AM244" i="23" a="1"/>
  <c r="AM244" i="23" s="1"/>
  <c r="AM245" i="23" s="1"/>
  <c r="AM246" i="23" s="1"/>
  <c r="O244" i="23" a="1"/>
  <c r="O244" i="23" s="1"/>
  <c r="O245" i="23" s="1"/>
  <c r="O246" i="23" s="1"/>
  <c r="Z244" i="23" a="1"/>
  <c r="Z244" i="23" s="1"/>
  <c r="Z245" i="23" s="1"/>
  <c r="V244" i="23" a="1"/>
  <c r="V244" i="23" s="1"/>
  <c r="V245" i="23" s="1"/>
  <c r="V246" i="23" s="1"/>
  <c r="G244" i="23" a="1"/>
  <c r="G244" i="23" s="1"/>
  <c r="G245" i="23" s="1"/>
  <c r="G246" i="23" s="1"/>
  <c r="T244" i="23" a="1"/>
  <c r="T244" i="23" s="1"/>
  <c r="T245" i="23" s="1"/>
  <c r="N246" i="23"/>
  <c r="AE244" i="23" a="1"/>
  <c r="AE244" i="23" s="1"/>
  <c r="AE245" i="23" s="1"/>
  <c r="AE246" i="23" s="1"/>
  <c r="AA246" i="23"/>
  <c r="Y245" i="23"/>
  <c r="Y246" i="23" s="1"/>
  <c r="K244" i="23" a="1"/>
  <c r="K244" i="23" s="1"/>
  <c r="K245" i="23" s="1"/>
  <c r="K246" i="23" s="1"/>
  <c r="AK245" i="23"/>
  <c r="AK246" i="23" s="1"/>
  <c r="AJ246" i="23"/>
  <c r="AG244" i="23" a="1"/>
  <c r="AG244" i="23" s="1"/>
  <c r="AG245" i="23" s="1"/>
  <c r="AG246" i="23" s="1"/>
  <c r="U244" i="23" a="1"/>
  <c r="U244" i="23" s="1"/>
  <c r="U245" i="23" s="1"/>
  <c r="U246" i="23" s="1"/>
  <c r="M245" i="23"/>
  <c r="M246" i="23" s="1"/>
  <c r="X246" i="23"/>
  <c r="I244" i="23" a="1"/>
  <c r="I244" i="23" s="1"/>
  <c r="I245" i="23" s="1"/>
  <c r="AL245" i="23"/>
  <c r="AL246" i="23" s="1"/>
  <c r="Q245" i="23"/>
  <c r="Q246" i="23" s="1"/>
  <c r="L244" i="23" a="1"/>
  <c r="L244" i="23" s="1"/>
  <c r="L245" i="23" s="1"/>
  <c r="AQ245" i="23"/>
  <c r="AQ246" i="23" s="1"/>
  <c r="R245" i="23"/>
  <c r="R246" i="23" s="1"/>
  <c r="AD246" i="23" l="1"/>
  <c r="AI246" i="23"/>
  <c r="Z246" i="23"/>
  <c r="AO246" i="23"/>
  <c r="T246" i="23"/>
  <c r="I246" i="23"/>
  <c r="L246" i="23"/>
  <c r="AQ233" i="22" l="1"/>
  <c r="AP233" i="22"/>
  <c r="AO233" i="22"/>
  <c r="AN233" i="22"/>
  <c r="AM233" i="22"/>
  <c r="AL233" i="22"/>
  <c r="AK233" i="22"/>
  <c r="AJ233" i="22"/>
  <c r="AI233" i="22"/>
  <c r="AH233" i="22"/>
  <c r="AG233" i="22"/>
  <c r="AF233" i="22"/>
  <c r="AE233" i="22"/>
  <c r="AD233" i="22"/>
  <c r="AC233" i="22"/>
  <c r="AB233" i="22"/>
  <c r="AA233" i="22"/>
  <c r="Z233" i="22"/>
  <c r="Y233" i="22"/>
  <c r="X233" i="22"/>
  <c r="W233" i="22"/>
  <c r="V233" i="22"/>
  <c r="U233" i="22"/>
  <c r="T233" i="22"/>
  <c r="S233" i="22"/>
  <c r="R233" i="22"/>
  <c r="Q233" i="22"/>
  <c r="P233" i="22"/>
  <c r="O233" i="22"/>
  <c r="N233" i="22"/>
  <c r="M233" i="22"/>
  <c r="L233" i="22"/>
  <c r="K233" i="22"/>
  <c r="J233" i="22"/>
  <c r="I233" i="22"/>
  <c r="H233" i="22"/>
  <c r="G233" i="22"/>
  <c r="F233" i="22"/>
  <c r="AQ232" i="22"/>
  <c r="AP232" i="22"/>
  <c r="AO232" i="22"/>
  <c r="AN232" i="22"/>
  <c r="AM232" i="22"/>
  <c r="AL232" i="22"/>
  <c r="AK232" i="22"/>
  <c r="AJ232" i="22"/>
  <c r="AI232" i="22"/>
  <c r="AH232" i="22"/>
  <c r="AG232" i="22"/>
  <c r="AF232" i="22"/>
  <c r="AE232" i="22"/>
  <c r="AD232" i="22"/>
  <c r="AC232" i="22"/>
  <c r="AB232" i="22"/>
  <c r="AA232" i="22"/>
  <c r="Z232" i="22"/>
  <c r="Y232" i="22"/>
  <c r="X232" i="22"/>
  <c r="W232" i="22"/>
  <c r="V232" i="22"/>
  <c r="U232" i="22"/>
  <c r="T232" i="22"/>
  <c r="S232" i="22"/>
  <c r="R232" i="22"/>
  <c r="Q232" i="22"/>
  <c r="P232" i="22"/>
  <c r="O232" i="22"/>
  <c r="N232" i="22"/>
  <c r="M232" i="22"/>
  <c r="L232" i="22"/>
  <c r="K232" i="22"/>
  <c r="J232" i="22"/>
  <c r="I232" i="22"/>
  <c r="H232" i="22"/>
  <c r="G232" i="22"/>
  <c r="F232" i="22"/>
  <c r="AQ231" i="22"/>
  <c r="AP231" i="22"/>
  <c r="AO231" i="22"/>
  <c r="AN231" i="22"/>
  <c r="AM231" i="22"/>
  <c r="AL231" i="22"/>
  <c r="AK231" i="22"/>
  <c r="AJ231" i="22"/>
  <c r="AI231" i="22"/>
  <c r="AH231" i="22"/>
  <c r="AG231" i="22"/>
  <c r="AF231" i="22"/>
  <c r="AE231" i="22"/>
  <c r="AD231" i="22"/>
  <c r="AC231" i="22"/>
  <c r="AB231" i="22"/>
  <c r="AA231" i="22"/>
  <c r="Z231" i="22"/>
  <c r="Y231" i="22"/>
  <c r="X231" i="22"/>
  <c r="W231" i="22"/>
  <c r="V231" i="22"/>
  <c r="U231" i="22"/>
  <c r="T231" i="22"/>
  <c r="S231" i="22"/>
  <c r="R231" i="22"/>
  <c r="Q231" i="22"/>
  <c r="P231" i="22"/>
  <c r="O231" i="22"/>
  <c r="N231" i="22"/>
  <c r="M231" i="22"/>
  <c r="L231" i="22"/>
  <c r="K231" i="22"/>
  <c r="J231" i="22"/>
  <c r="I231" i="22"/>
  <c r="H231" i="22"/>
  <c r="G231" i="22"/>
  <c r="F231" i="22"/>
  <c r="AQ230" i="22"/>
  <c r="AP230" i="22"/>
  <c r="AO230" i="22"/>
  <c r="AN230" i="22"/>
  <c r="AM230" i="22"/>
  <c r="AL230" i="22"/>
  <c r="AK230" i="22"/>
  <c r="AJ230" i="22"/>
  <c r="AI230" i="22"/>
  <c r="AH230" i="22"/>
  <c r="AG230" i="22"/>
  <c r="AF230" i="22"/>
  <c r="AE230" i="22"/>
  <c r="AD230" i="22"/>
  <c r="AC230" i="22"/>
  <c r="AB230" i="22"/>
  <c r="AA230" i="22"/>
  <c r="Z230" i="22"/>
  <c r="Y230" i="22"/>
  <c r="X230" i="22"/>
  <c r="W230" i="22"/>
  <c r="V230" i="22"/>
  <c r="U230" i="22"/>
  <c r="T230" i="22"/>
  <c r="S230" i="22"/>
  <c r="R230" i="22"/>
  <c r="Q230" i="22"/>
  <c r="P230" i="22"/>
  <c r="O230" i="22"/>
  <c r="N230" i="22"/>
  <c r="M230" i="22"/>
  <c r="L230" i="22"/>
  <c r="K230" i="22"/>
  <c r="J230" i="22"/>
  <c r="I230" i="22"/>
  <c r="H230" i="22"/>
  <c r="G230" i="22"/>
  <c r="F230" i="22"/>
  <c r="AQ229" i="22"/>
  <c r="AP229" i="22"/>
  <c r="AO229" i="22"/>
  <c r="AN229" i="22"/>
  <c r="AM229" i="22"/>
  <c r="AL229" i="22"/>
  <c r="AK229" i="22"/>
  <c r="AJ229" i="22"/>
  <c r="AI229" i="22"/>
  <c r="AH229" i="22"/>
  <c r="AG229" i="22"/>
  <c r="AF229" i="22"/>
  <c r="AE229" i="22"/>
  <c r="AD229" i="22"/>
  <c r="AC229" i="22"/>
  <c r="AB229" i="22"/>
  <c r="AA229" i="22"/>
  <c r="Z229" i="22"/>
  <c r="Y229" i="22"/>
  <c r="X229" i="22"/>
  <c r="W229" i="22"/>
  <c r="V229" i="22"/>
  <c r="U229" i="22"/>
  <c r="T229" i="22"/>
  <c r="S229" i="22"/>
  <c r="R229" i="22"/>
  <c r="Q229" i="22"/>
  <c r="P229" i="22"/>
  <c r="O229" i="22"/>
  <c r="N229" i="22"/>
  <c r="M229" i="22"/>
  <c r="L229" i="22"/>
  <c r="K229" i="22"/>
  <c r="J229" i="22"/>
  <c r="I229" i="22"/>
  <c r="H229" i="22"/>
  <c r="G229" i="22"/>
  <c r="F229" i="22"/>
  <c r="AQ228" i="22"/>
  <c r="AP228" i="22"/>
  <c r="AO228" i="22"/>
  <c r="AN228" i="22"/>
  <c r="AM228" i="22"/>
  <c r="AL228" i="22"/>
  <c r="AK228" i="22"/>
  <c r="AJ228" i="22"/>
  <c r="AI228" i="22"/>
  <c r="AH228" i="22"/>
  <c r="AG228" i="22"/>
  <c r="AF228" i="22"/>
  <c r="AE228" i="22"/>
  <c r="AD228" i="22"/>
  <c r="AC228" i="22"/>
  <c r="AB228" i="22"/>
  <c r="AA228" i="22"/>
  <c r="Z228" i="22"/>
  <c r="Y228" i="22"/>
  <c r="Y241" i="22" s="1"/>
  <c r="X228" i="22"/>
  <c r="W228" i="22"/>
  <c r="V228" i="22"/>
  <c r="U228" i="22"/>
  <c r="T228" i="22"/>
  <c r="S228" i="22"/>
  <c r="R228" i="22"/>
  <c r="Q228" i="22"/>
  <c r="Q241" i="22" s="1"/>
  <c r="P228" i="22"/>
  <c r="O228" i="22"/>
  <c r="N228" i="22"/>
  <c r="M228" i="22"/>
  <c r="L228" i="22"/>
  <c r="K228" i="22"/>
  <c r="J228" i="22"/>
  <c r="I228" i="22"/>
  <c r="H228" i="22"/>
  <c r="G228" i="22"/>
  <c r="F228" i="22"/>
  <c r="AQ227" i="22"/>
  <c r="AQ240" i="22" s="1"/>
  <c r="AP227" i="22"/>
  <c r="AP240" i="22" s="1"/>
  <c r="AO227" i="22"/>
  <c r="AO240" i="22" s="1"/>
  <c r="AN227" i="22"/>
  <c r="AN240" i="22" s="1"/>
  <c r="AM227" i="22"/>
  <c r="AM240" i="22" s="1"/>
  <c r="AL227" i="22"/>
  <c r="AL240" i="22" s="1"/>
  <c r="AK227" i="22"/>
  <c r="AK240" i="22" s="1"/>
  <c r="AJ227" i="22"/>
  <c r="AJ240" i="22" s="1"/>
  <c r="AI227" i="22"/>
  <c r="AI240" i="22" s="1"/>
  <c r="AH227" i="22"/>
  <c r="AH240" i="22" s="1"/>
  <c r="AG227" i="22"/>
  <c r="AG240" i="22" s="1"/>
  <c r="AF227" i="22"/>
  <c r="AF240" i="22" s="1"/>
  <c r="AE227" i="22"/>
  <c r="AE240" i="22" s="1"/>
  <c r="AD227" i="22"/>
  <c r="AD240" i="22" s="1"/>
  <c r="AC227" i="22"/>
  <c r="AC240" i="22" s="1"/>
  <c r="AB227" i="22"/>
  <c r="AB240" i="22" s="1"/>
  <c r="AA227" i="22"/>
  <c r="AA240" i="22" s="1"/>
  <c r="Z227" i="22"/>
  <c r="Z240" i="22" s="1"/>
  <c r="Y227" i="22"/>
  <c r="Y240" i="22" s="1"/>
  <c r="X227" i="22"/>
  <c r="X240" i="22" s="1"/>
  <c r="W227" i="22"/>
  <c r="W240" i="22" s="1"/>
  <c r="V227" i="22"/>
  <c r="V240" i="22" s="1"/>
  <c r="U227" i="22"/>
  <c r="U240" i="22" s="1"/>
  <c r="T227" i="22"/>
  <c r="T240" i="22" s="1"/>
  <c r="S227" i="22"/>
  <c r="S240" i="22" s="1"/>
  <c r="R227" i="22"/>
  <c r="R240" i="22" s="1"/>
  <c r="Q227" i="22"/>
  <c r="Q240" i="22" s="1"/>
  <c r="P227" i="22"/>
  <c r="P240" i="22" s="1"/>
  <c r="O227" i="22"/>
  <c r="O240" i="22" s="1"/>
  <c r="N227" i="22"/>
  <c r="N240" i="22" s="1"/>
  <c r="M227" i="22"/>
  <c r="M240" i="22" s="1"/>
  <c r="L227" i="22"/>
  <c r="L240" i="22" s="1"/>
  <c r="K227" i="22"/>
  <c r="K240" i="22" s="1"/>
  <c r="J227" i="22"/>
  <c r="J240" i="22" s="1"/>
  <c r="I227" i="22"/>
  <c r="I240" i="22" s="1"/>
  <c r="H227" i="22"/>
  <c r="H240" i="22" s="1"/>
  <c r="G227" i="22"/>
  <c r="G240" i="22" s="1"/>
  <c r="F227" i="22"/>
  <c r="F240" i="22" s="1"/>
  <c r="AQ226" i="22"/>
  <c r="AQ239" i="22" s="1"/>
  <c r="AP226" i="22"/>
  <c r="AO226" i="22"/>
  <c r="AN226" i="22"/>
  <c r="AN239" i="22" s="1"/>
  <c r="AM226" i="22"/>
  <c r="AM239" i="22" s="1"/>
  <c r="AL226" i="22"/>
  <c r="AL239" i="22" s="1"/>
  <c r="AK226" i="22"/>
  <c r="AJ226" i="22"/>
  <c r="AI226" i="22"/>
  <c r="AH226" i="22"/>
  <c r="AG226" i="22"/>
  <c r="AF226" i="22"/>
  <c r="AF239" i="22" s="1"/>
  <c r="AE226" i="22"/>
  <c r="AD226" i="22"/>
  <c r="AC226" i="22"/>
  <c r="AB226" i="22"/>
  <c r="AB239" i="22" s="1"/>
  <c r="AA226" i="22"/>
  <c r="Z226" i="22"/>
  <c r="Y226" i="22"/>
  <c r="Y239" i="22" s="1"/>
  <c r="X226" i="22"/>
  <c r="W226" i="22"/>
  <c r="W239" i="22" s="1"/>
  <c r="V226" i="22"/>
  <c r="U226" i="22"/>
  <c r="T226" i="22"/>
  <c r="S226" i="22"/>
  <c r="R226" i="22"/>
  <c r="Q226" i="22"/>
  <c r="Q239" i="22" s="1"/>
  <c r="P226" i="22"/>
  <c r="P239" i="22" s="1"/>
  <c r="O226" i="22"/>
  <c r="O239" i="22" s="1"/>
  <c r="N226" i="22"/>
  <c r="N239" i="22" s="1"/>
  <c r="M226" i="22"/>
  <c r="L226" i="22"/>
  <c r="L239" i="22" s="1"/>
  <c r="K226" i="22"/>
  <c r="K239" i="22" s="1"/>
  <c r="J226" i="22"/>
  <c r="I226" i="22"/>
  <c r="H226" i="22"/>
  <c r="H239" i="22" s="1"/>
  <c r="G226" i="22"/>
  <c r="G239" i="22" s="1"/>
  <c r="F226" i="22"/>
  <c r="AQ224" i="22"/>
  <c r="AP224" i="22"/>
  <c r="AO224" i="22"/>
  <c r="AN224" i="22"/>
  <c r="AM224" i="22"/>
  <c r="AL224" i="22"/>
  <c r="AK224" i="22"/>
  <c r="AJ224" i="22"/>
  <c r="AI224" i="22"/>
  <c r="AH224" i="22"/>
  <c r="AG224" i="22"/>
  <c r="AF224" i="22"/>
  <c r="AE224" i="22"/>
  <c r="AD224" i="22"/>
  <c r="AC224" i="22"/>
  <c r="AB224" i="22"/>
  <c r="AA224" i="22"/>
  <c r="Z224" i="22"/>
  <c r="Y224" i="22"/>
  <c r="X224" i="22"/>
  <c r="W224" i="22"/>
  <c r="V224" i="22"/>
  <c r="U224" i="22"/>
  <c r="T224" i="22"/>
  <c r="S224" i="22"/>
  <c r="R224" i="22"/>
  <c r="Q224" i="22"/>
  <c r="P224" i="22"/>
  <c r="O224" i="22"/>
  <c r="N224" i="22"/>
  <c r="M224" i="22"/>
  <c r="L224" i="22"/>
  <c r="K224" i="22"/>
  <c r="J224" i="22"/>
  <c r="I224" i="22"/>
  <c r="H224" i="22"/>
  <c r="G224" i="22"/>
  <c r="F224" i="22"/>
  <c r="AQ158" i="22"/>
  <c r="AP158" i="22"/>
  <c r="AO158" i="22"/>
  <c r="AN158" i="22"/>
  <c r="AM158" i="22"/>
  <c r="AL158" i="22"/>
  <c r="AK158" i="22"/>
  <c r="AJ158" i="22"/>
  <c r="AI158" i="22"/>
  <c r="AH158" i="22"/>
  <c r="AG158" i="22"/>
  <c r="AF158" i="22"/>
  <c r="AE158" i="22"/>
  <c r="AD158" i="22"/>
  <c r="AC158" i="22"/>
  <c r="AB158" i="22"/>
  <c r="AA158" i="22"/>
  <c r="Z158" i="22"/>
  <c r="Y158" i="22"/>
  <c r="X158" i="22"/>
  <c r="W158" i="22"/>
  <c r="V158" i="22"/>
  <c r="U158" i="22"/>
  <c r="T158" i="22"/>
  <c r="S158" i="22"/>
  <c r="R158" i="22"/>
  <c r="Q158" i="22"/>
  <c r="P158" i="22"/>
  <c r="O158" i="22"/>
  <c r="N158" i="22"/>
  <c r="M158" i="22"/>
  <c r="L158" i="22"/>
  <c r="K158" i="22"/>
  <c r="J158" i="22"/>
  <c r="I158" i="22"/>
  <c r="H158" i="22"/>
  <c r="G158" i="22"/>
  <c r="F158" i="22"/>
  <c r="AQ157" i="22"/>
  <c r="AP157" i="22"/>
  <c r="AO157" i="22"/>
  <c r="AN157" i="22"/>
  <c r="AM157" i="22"/>
  <c r="AL157" i="22"/>
  <c r="AK157" i="22"/>
  <c r="AJ157" i="22"/>
  <c r="AI157" i="22"/>
  <c r="AH157" i="22"/>
  <c r="AG157" i="22"/>
  <c r="AF157" i="22"/>
  <c r="AE157" i="22"/>
  <c r="AD157" i="22"/>
  <c r="AC157" i="22"/>
  <c r="AB157" i="22"/>
  <c r="AA157" i="22"/>
  <c r="Z157" i="22"/>
  <c r="Y157" i="22"/>
  <c r="X157" i="22"/>
  <c r="W157" i="22"/>
  <c r="V157" i="22"/>
  <c r="U157" i="22"/>
  <c r="T157" i="22"/>
  <c r="S157" i="22"/>
  <c r="R157" i="22"/>
  <c r="Q157" i="22"/>
  <c r="P157" i="22"/>
  <c r="O157" i="22"/>
  <c r="N157" i="22"/>
  <c r="M157" i="22"/>
  <c r="L157" i="22"/>
  <c r="K157" i="22"/>
  <c r="J157" i="22"/>
  <c r="I157" i="22"/>
  <c r="H157" i="22"/>
  <c r="G157" i="22"/>
  <c r="F157" i="22"/>
  <c r="AQ156" i="22"/>
  <c r="AP156" i="22"/>
  <c r="AO156" i="22"/>
  <c r="AN156" i="22"/>
  <c r="AM156" i="22"/>
  <c r="AL156" i="22"/>
  <c r="AK156" i="22"/>
  <c r="AJ156" i="22"/>
  <c r="AI156" i="22"/>
  <c r="AH156" i="22"/>
  <c r="AG156" i="22"/>
  <c r="AF156" i="22"/>
  <c r="AE156" i="22"/>
  <c r="AD156" i="22"/>
  <c r="AC156" i="22"/>
  <c r="AB156" i="22"/>
  <c r="AA156" i="22"/>
  <c r="Z156" i="22"/>
  <c r="Y156" i="22"/>
  <c r="X156" i="22"/>
  <c r="W156" i="22"/>
  <c r="V156" i="22"/>
  <c r="U156" i="22"/>
  <c r="T156" i="22"/>
  <c r="S156" i="22"/>
  <c r="R156" i="22"/>
  <c r="Q156" i="22"/>
  <c r="P156" i="22"/>
  <c r="O156" i="22"/>
  <c r="N156" i="22"/>
  <c r="M156" i="22"/>
  <c r="L156" i="22"/>
  <c r="K156" i="22"/>
  <c r="J156" i="22"/>
  <c r="I156" i="22"/>
  <c r="H156" i="22"/>
  <c r="G156" i="22"/>
  <c r="F156" i="22"/>
  <c r="AQ155" i="22"/>
  <c r="AP155" i="22"/>
  <c r="AO155" i="22"/>
  <c r="AN155" i="22"/>
  <c r="AM155" i="22"/>
  <c r="AL155" i="22"/>
  <c r="AK155" i="22"/>
  <c r="AJ155" i="22"/>
  <c r="AI155" i="22"/>
  <c r="AH155" i="22"/>
  <c r="AG155" i="22"/>
  <c r="AF155" i="22"/>
  <c r="AE155" i="22"/>
  <c r="AD155" i="22"/>
  <c r="AC155" i="22"/>
  <c r="AB155" i="22"/>
  <c r="AA155" i="22"/>
  <c r="Z155" i="22"/>
  <c r="Y155" i="22"/>
  <c r="X155" i="22"/>
  <c r="W155" i="22"/>
  <c r="V155" i="22"/>
  <c r="U155" i="22"/>
  <c r="T155" i="22"/>
  <c r="S155" i="22"/>
  <c r="R155" i="22"/>
  <c r="Q155" i="22"/>
  <c r="P155" i="22"/>
  <c r="O155" i="22"/>
  <c r="N155" i="22"/>
  <c r="M155" i="22"/>
  <c r="L155" i="22"/>
  <c r="K155" i="22"/>
  <c r="J155" i="22"/>
  <c r="I155" i="22"/>
  <c r="H155" i="22"/>
  <c r="G155" i="22"/>
  <c r="F155" i="22"/>
  <c r="AQ154" i="22"/>
  <c r="AP154" i="22"/>
  <c r="AO154" i="22"/>
  <c r="AN154" i="22"/>
  <c r="AM154" i="22"/>
  <c r="AL154" i="22"/>
  <c r="AK154" i="22"/>
  <c r="AJ154" i="22"/>
  <c r="AI154" i="22"/>
  <c r="AH154" i="22"/>
  <c r="AG154" i="22"/>
  <c r="AF154" i="22"/>
  <c r="AE154" i="22"/>
  <c r="AD154" i="22"/>
  <c r="AC154" i="22"/>
  <c r="AB154" i="22"/>
  <c r="AA154" i="22"/>
  <c r="Z154" i="22"/>
  <c r="Y154" i="22"/>
  <c r="X154" i="22"/>
  <c r="W154" i="22"/>
  <c r="V154" i="22"/>
  <c r="U154" i="22"/>
  <c r="T154" i="22"/>
  <c r="S154" i="22"/>
  <c r="R154" i="22"/>
  <c r="Q154" i="22"/>
  <c r="P154" i="22"/>
  <c r="O154" i="22"/>
  <c r="N154" i="22"/>
  <c r="M154" i="22"/>
  <c r="L154" i="22"/>
  <c r="K154" i="22"/>
  <c r="J154" i="22"/>
  <c r="I154" i="22"/>
  <c r="H154" i="22"/>
  <c r="G154" i="22"/>
  <c r="F154" i="22"/>
  <c r="AQ153" i="22"/>
  <c r="AP153" i="22"/>
  <c r="AO153" i="22"/>
  <c r="AN153" i="22"/>
  <c r="AM153" i="22"/>
  <c r="AL153" i="22"/>
  <c r="AK153" i="22"/>
  <c r="AJ153" i="22"/>
  <c r="AI153" i="22"/>
  <c r="AH153" i="22"/>
  <c r="AG153" i="22"/>
  <c r="AF153" i="22"/>
  <c r="AE153" i="22"/>
  <c r="AD153" i="22"/>
  <c r="AC153" i="22"/>
  <c r="AB153" i="22"/>
  <c r="AA153" i="22"/>
  <c r="Z153" i="22"/>
  <c r="Y153" i="22"/>
  <c r="X153" i="22"/>
  <c r="W153" i="22"/>
  <c r="V153" i="22"/>
  <c r="U153" i="22"/>
  <c r="T153" i="22"/>
  <c r="S153" i="22"/>
  <c r="R153" i="22"/>
  <c r="Q153" i="22"/>
  <c r="P153" i="22"/>
  <c r="O153" i="22"/>
  <c r="N153" i="22"/>
  <c r="M153" i="22"/>
  <c r="L153" i="22"/>
  <c r="K153" i="22"/>
  <c r="J153" i="22"/>
  <c r="I153" i="22"/>
  <c r="H153" i="22"/>
  <c r="G153" i="22"/>
  <c r="F153" i="22"/>
  <c r="AQ152" i="22"/>
  <c r="AP152" i="22"/>
  <c r="AO152" i="22"/>
  <c r="AN152" i="22"/>
  <c r="AM152" i="22"/>
  <c r="AL152" i="22"/>
  <c r="AK152" i="22"/>
  <c r="AJ152" i="22"/>
  <c r="AI152" i="22"/>
  <c r="AH152" i="22"/>
  <c r="AG152" i="22"/>
  <c r="AF152" i="22"/>
  <c r="AE152" i="22"/>
  <c r="AD152" i="22"/>
  <c r="AC152" i="22"/>
  <c r="AB152" i="22"/>
  <c r="AA152" i="22"/>
  <c r="Z152" i="22"/>
  <c r="Y152" i="22"/>
  <c r="X152" i="22"/>
  <c r="W152" i="22"/>
  <c r="V152" i="22"/>
  <c r="U152" i="22"/>
  <c r="T152" i="22"/>
  <c r="S152" i="22"/>
  <c r="R152" i="22"/>
  <c r="Q152" i="22"/>
  <c r="P152" i="22"/>
  <c r="O152" i="22"/>
  <c r="N152" i="22"/>
  <c r="M152" i="22"/>
  <c r="L152" i="22"/>
  <c r="K152" i="22"/>
  <c r="J152" i="22"/>
  <c r="I152" i="22"/>
  <c r="H152" i="22"/>
  <c r="G152" i="22"/>
  <c r="F152" i="22"/>
  <c r="AQ151" i="22"/>
  <c r="AP151" i="22"/>
  <c r="AO151" i="22"/>
  <c r="AN151" i="22"/>
  <c r="AM151" i="22"/>
  <c r="AL151" i="22"/>
  <c r="AK151" i="22"/>
  <c r="AJ151" i="22"/>
  <c r="AI151" i="22"/>
  <c r="AH151" i="22"/>
  <c r="AG151" i="22"/>
  <c r="AF151" i="22"/>
  <c r="AE151" i="22"/>
  <c r="AD151" i="22"/>
  <c r="AC151" i="22"/>
  <c r="AB151" i="22"/>
  <c r="AA151" i="22"/>
  <c r="Z151" i="22"/>
  <c r="Y151" i="22"/>
  <c r="X151" i="22"/>
  <c r="W151" i="22"/>
  <c r="V151" i="22"/>
  <c r="U151" i="22"/>
  <c r="T151" i="22"/>
  <c r="S151" i="22"/>
  <c r="R151" i="22"/>
  <c r="Q151" i="22"/>
  <c r="P151" i="22"/>
  <c r="O151" i="22"/>
  <c r="N151" i="22"/>
  <c r="M151" i="22"/>
  <c r="L151" i="22"/>
  <c r="K151" i="22"/>
  <c r="J151" i="22"/>
  <c r="I151" i="22"/>
  <c r="H151" i="22"/>
  <c r="G151" i="22"/>
  <c r="F151" i="22"/>
  <c r="AQ150" i="22"/>
  <c r="AP150" i="22"/>
  <c r="AO150" i="22"/>
  <c r="AN150" i="22"/>
  <c r="AM150" i="22"/>
  <c r="AL150" i="22"/>
  <c r="AK150" i="22"/>
  <c r="AJ150" i="22"/>
  <c r="AI150" i="22"/>
  <c r="AH150" i="22"/>
  <c r="AG150" i="22"/>
  <c r="AF150" i="22"/>
  <c r="AE150" i="22"/>
  <c r="AD150" i="22"/>
  <c r="AC150" i="22"/>
  <c r="AB150" i="22"/>
  <c r="AA150" i="22"/>
  <c r="Z150" i="22"/>
  <c r="Y150" i="22"/>
  <c r="X150" i="22"/>
  <c r="W150" i="22"/>
  <c r="V150" i="22"/>
  <c r="U150" i="22"/>
  <c r="T150" i="22"/>
  <c r="S150" i="22"/>
  <c r="R150" i="22"/>
  <c r="Q150" i="22"/>
  <c r="P150" i="22"/>
  <c r="O150" i="22"/>
  <c r="N150" i="22"/>
  <c r="M150" i="22"/>
  <c r="L150" i="22"/>
  <c r="K150" i="22"/>
  <c r="J150" i="22"/>
  <c r="I150" i="22"/>
  <c r="H150" i="22"/>
  <c r="G150" i="22"/>
  <c r="F150" i="22"/>
  <c r="AQ149" i="22"/>
  <c r="AP149" i="22"/>
  <c r="AO149" i="22"/>
  <c r="AN149" i="22"/>
  <c r="AM149" i="22"/>
  <c r="AL149" i="22"/>
  <c r="AK149" i="22"/>
  <c r="AJ149" i="22"/>
  <c r="AI149" i="22"/>
  <c r="AH149" i="22"/>
  <c r="AG149" i="22"/>
  <c r="AF149" i="22"/>
  <c r="AE149" i="22"/>
  <c r="AD149" i="22"/>
  <c r="AC149" i="22"/>
  <c r="AB149" i="22"/>
  <c r="AA149" i="22"/>
  <c r="Z149" i="22"/>
  <c r="Y149" i="22"/>
  <c r="X149" i="22"/>
  <c r="W149" i="22"/>
  <c r="V149" i="22"/>
  <c r="U149" i="22"/>
  <c r="T149" i="22"/>
  <c r="S149" i="22"/>
  <c r="R149" i="22"/>
  <c r="Q149" i="22"/>
  <c r="P149" i="22"/>
  <c r="O149" i="22"/>
  <c r="N149" i="22"/>
  <c r="M149" i="22"/>
  <c r="L149" i="22"/>
  <c r="K149" i="22"/>
  <c r="J149" i="22"/>
  <c r="I149" i="22"/>
  <c r="H149" i="22"/>
  <c r="G149" i="22"/>
  <c r="F149" i="22"/>
  <c r="AQ148" i="22"/>
  <c r="AP148" i="22"/>
  <c r="AO148" i="22"/>
  <c r="AN148" i="22"/>
  <c r="AM148" i="22"/>
  <c r="AL148" i="22"/>
  <c r="AK148" i="22"/>
  <c r="AJ148" i="22"/>
  <c r="AI148" i="22"/>
  <c r="AH148" i="22"/>
  <c r="AG148" i="22"/>
  <c r="AF148" i="22"/>
  <c r="AE148" i="22"/>
  <c r="AD148" i="22"/>
  <c r="AC148" i="22"/>
  <c r="AB148" i="22"/>
  <c r="AA148" i="22"/>
  <c r="Z148" i="22"/>
  <c r="Y148" i="22"/>
  <c r="X148" i="22"/>
  <c r="W148" i="22"/>
  <c r="V148" i="22"/>
  <c r="U148" i="22"/>
  <c r="T148" i="22"/>
  <c r="S148" i="22"/>
  <c r="R148" i="22"/>
  <c r="Q148" i="22"/>
  <c r="P148" i="22"/>
  <c r="O148" i="22"/>
  <c r="N148" i="22"/>
  <c r="M148" i="22"/>
  <c r="L148" i="22"/>
  <c r="K148" i="22"/>
  <c r="J148" i="22"/>
  <c r="I148" i="22"/>
  <c r="H148" i="22"/>
  <c r="G148" i="22"/>
  <c r="F148" i="22"/>
  <c r="AQ147" i="22"/>
  <c r="AP147" i="22"/>
  <c r="AO147" i="22"/>
  <c r="AN147" i="22"/>
  <c r="AM147" i="22"/>
  <c r="AL147" i="22"/>
  <c r="AK147" i="22"/>
  <c r="AJ147" i="22"/>
  <c r="AI147" i="22"/>
  <c r="AH147" i="22"/>
  <c r="AG147" i="22"/>
  <c r="AF147" i="22"/>
  <c r="AE147" i="22"/>
  <c r="AD147" i="22"/>
  <c r="AC147" i="22"/>
  <c r="AB147" i="22"/>
  <c r="AA147" i="22"/>
  <c r="Z147" i="22"/>
  <c r="Y147" i="22"/>
  <c r="X147" i="22"/>
  <c r="W147" i="22"/>
  <c r="V147" i="22"/>
  <c r="U147" i="22"/>
  <c r="T147" i="22"/>
  <c r="S147" i="22"/>
  <c r="R147" i="22"/>
  <c r="Q147" i="22"/>
  <c r="P147" i="22"/>
  <c r="O147" i="22"/>
  <c r="N147" i="22"/>
  <c r="M147" i="22"/>
  <c r="L147" i="22"/>
  <c r="K147" i="22"/>
  <c r="J147" i="22"/>
  <c r="I147" i="22"/>
  <c r="H147" i="22"/>
  <c r="G147" i="22"/>
  <c r="F147" i="22"/>
  <c r="AQ146" i="22"/>
  <c r="AP146" i="22"/>
  <c r="AO146" i="22"/>
  <c r="AN146" i="22"/>
  <c r="AM146" i="22"/>
  <c r="AL146" i="22"/>
  <c r="AK146" i="22"/>
  <c r="AJ146" i="22"/>
  <c r="AI146" i="22"/>
  <c r="AH146" i="22"/>
  <c r="AG146" i="22"/>
  <c r="AF146" i="22"/>
  <c r="AE146" i="22"/>
  <c r="AD146" i="22"/>
  <c r="AC146" i="22"/>
  <c r="AB146" i="22"/>
  <c r="AA146" i="22"/>
  <c r="Z146" i="22"/>
  <c r="Y146" i="22"/>
  <c r="X146" i="22"/>
  <c r="W146" i="22"/>
  <c r="V146" i="22"/>
  <c r="U146" i="22"/>
  <c r="T146" i="22"/>
  <c r="S146" i="22"/>
  <c r="R146" i="22"/>
  <c r="Q146" i="22"/>
  <c r="P146" i="22"/>
  <c r="O146" i="22"/>
  <c r="N146" i="22"/>
  <c r="M146" i="22"/>
  <c r="L146" i="22"/>
  <c r="K146" i="22"/>
  <c r="J146" i="22"/>
  <c r="I146" i="22"/>
  <c r="H146" i="22"/>
  <c r="G146" i="22"/>
  <c r="F146" i="22"/>
  <c r="AQ145" i="22"/>
  <c r="AP145" i="22"/>
  <c r="AO145" i="22"/>
  <c r="AN145" i="22"/>
  <c r="AM145" i="22"/>
  <c r="AL145" i="22"/>
  <c r="AK145" i="22"/>
  <c r="AJ145" i="22"/>
  <c r="AI145" i="22"/>
  <c r="AH145" i="22"/>
  <c r="AG145" i="22"/>
  <c r="AF145" i="22"/>
  <c r="AE145" i="22"/>
  <c r="AD145" i="22"/>
  <c r="AC145" i="22"/>
  <c r="AB145" i="22"/>
  <c r="AA145" i="22"/>
  <c r="Z145" i="22"/>
  <c r="Y145" i="22"/>
  <c r="X145" i="22"/>
  <c r="W145" i="22"/>
  <c r="V145" i="22"/>
  <c r="U145" i="22"/>
  <c r="T145" i="22"/>
  <c r="S145" i="22"/>
  <c r="R145" i="22"/>
  <c r="Q145" i="22"/>
  <c r="P145" i="22"/>
  <c r="O145" i="22"/>
  <c r="N145" i="22"/>
  <c r="M145" i="22"/>
  <c r="L145" i="22"/>
  <c r="K145" i="22"/>
  <c r="J145" i="22"/>
  <c r="I145" i="22"/>
  <c r="H145" i="22"/>
  <c r="G145" i="22"/>
  <c r="F145" i="22"/>
  <c r="AQ144" i="22"/>
  <c r="AP144" i="22"/>
  <c r="AO144" i="22"/>
  <c r="AN144" i="22"/>
  <c r="AM144" i="22"/>
  <c r="AL144" i="22"/>
  <c r="AK144" i="22"/>
  <c r="AJ144" i="22"/>
  <c r="AI144" i="22"/>
  <c r="AH144" i="22"/>
  <c r="AG144" i="22"/>
  <c r="AF144" i="22"/>
  <c r="AE144" i="22"/>
  <c r="AD144" i="22"/>
  <c r="AC144" i="22"/>
  <c r="AB144" i="22"/>
  <c r="AA144" i="22"/>
  <c r="Z144" i="22"/>
  <c r="Y144" i="22"/>
  <c r="X144" i="22"/>
  <c r="W144" i="22"/>
  <c r="V144" i="22"/>
  <c r="U144" i="22"/>
  <c r="T144" i="22"/>
  <c r="S144" i="22"/>
  <c r="R144" i="22"/>
  <c r="Q144" i="22"/>
  <c r="P144" i="22"/>
  <c r="O144" i="22"/>
  <c r="N144" i="22"/>
  <c r="M144" i="22"/>
  <c r="L144" i="22"/>
  <c r="K144" i="22"/>
  <c r="J144" i="22"/>
  <c r="I144" i="22"/>
  <c r="H144" i="22"/>
  <c r="G144" i="22"/>
  <c r="F144" i="22"/>
  <c r="AQ143" i="22"/>
  <c r="AP143" i="22"/>
  <c r="AO143" i="22"/>
  <c r="AN143" i="22"/>
  <c r="AM143" i="22"/>
  <c r="AL143" i="22"/>
  <c r="AK143" i="22"/>
  <c r="AJ143" i="22"/>
  <c r="AI143" i="22"/>
  <c r="AH143" i="22"/>
  <c r="AG143" i="22"/>
  <c r="AF143" i="22"/>
  <c r="AE143" i="22"/>
  <c r="AD143" i="22"/>
  <c r="AC143" i="22"/>
  <c r="AB143" i="22"/>
  <c r="AA143" i="22"/>
  <c r="Z143" i="22"/>
  <c r="Y143" i="22"/>
  <c r="X143" i="22"/>
  <c r="W143" i="22"/>
  <c r="V143" i="22"/>
  <c r="U143" i="22"/>
  <c r="T143" i="22"/>
  <c r="S143" i="22"/>
  <c r="R143" i="22"/>
  <c r="Q143" i="22"/>
  <c r="P143" i="22"/>
  <c r="O143" i="22"/>
  <c r="N143" i="22"/>
  <c r="M143" i="22"/>
  <c r="L143" i="22"/>
  <c r="K143" i="22"/>
  <c r="J143" i="22"/>
  <c r="I143" i="22"/>
  <c r="H143" i="22"/>
  <c r="G143" i="22"/>
  <c r="F143" i="22"/>
  <c r="AQ142" i="22"/>
  <c r="AP142" i="22"/>
  <c r="AO142" i="22"/>
  <c r="AN142" i="22"/>
  <c r="AM142" i="22"/>
  <c r="AL142" i="22"/>
  <c r="AK142" i="22"/>
  <c r="AJ142" i="22"/>
  <c r="AI142" i="22"/>
  <c r="AH142" i="22"/>
  <c r="AG142" i="22"/>
  <c r="AF142" i="22"/>
  <c r="AE142" i="22"/>
  <c r="AD142" i="22"/>
  <c r="AC142" i="22"/>
  <c r="AB142" i="22"/>
  <c r="AA142" i="22"/>
  <c r="Z142" i="22"/>
  <c r="Y142" i="22"/>
  <c r="X142" i="22"/>
  <c r="W142" i="22"/>
  <c r="V142" i="22"/>
  <c r="U142" i="22"/>
  <c r="T142" i="22"/>
  <c r="S142" i="22"/>
  <c r="R142" i="22"/>
  <c r="Q142" i="22"/>
  <c r="P142" i="22"/>
  <c r="O142" i="22"/>
  <c r="N142" i="22"/>
  <c r="M142" i="22"/>
  <c r="L142" i="22"/>
  <c r="K142" i="22"/>
  <c r="J142" i="22"/>
  <c r="I142" i="22"/>
  <c r="H142" i="22"/>
  <c r="G142" i="22"/>
  <c r="F142" i="22"/>
  <c r="AQ141" i="22"/>
  <c r="AP141" i="22"/>
  <c r="AO141" i="22"/>
  <c r="AN141" i="22"/>
  <c r="AM141" i="22"/>
  <c r="AL141" i="22"/>
  <c r="AK141" i="22"/>
  <c r="AJ141" i="22"/>
  <c r="AI141" i="22"/>
  <c r="AH141" i="22"/>
  <c r="AG141" i="22"/>
  <c r="AF141" i="22"/>
  <c r="AE141" i="22"/>
  <c r="AD141" i="22"/>
  <c r="AC141" i="22"/>
  <c r="AB141" i="22"/>
  <c r="AA141" i="22"/>
  <c r="Z141" i="22"/>
  <c r="Y141" i="22"/>
  <c r="X141" i="22"/>
  <c r="W141" i="22"/>
  <c r="V141" i="22"/>
  <c r="U141" i="22"/>
  <c r="T141" i="22"/>
  <c r="S141" i="22"/>
  <c r="R141" i="22"/>
  <c r="Q141" i="22"/>
  <c r="P141" i="22"/>
  <c r="O141" i="22"/>
  <c r="N141" i="22"/>
  <c r="M141" i="22"/>
  <c r="L141" i="22"/>
  <c r="K141" i="22"/>
  <c r="J141" i="22"/>
  <c r="I141" i="22"/>
  <c r="H141" i="22"/>
  <c r="G141" i="22"/>
  <c r="F141" i="22"/>
  <c r="AQ231" i="21"/>
  <c r="AP231" i="21"/>
  <c r="AO231" i="21"/>
  <c r="AN231" i="21"/>
  <c r="AM231" i="21"/>
  <c r="AL231" i="21"/>
  <c r="AK231" i="21"/>
  <c r="AJ231" i="21"/>
  <c r="AI231" i="21"/>
  <c r="AH231" i="21"/>
  <c r="AG231" i="21"/>
  <c r="AF231" i="21"/>
  <c r="AE231" i="21"/>
  <c r="AD231" i="21"/>
  <c r="AC231" i="21"/>
  <c r="AB231" i="21"/>
  <c r="AA231" i="21"/>
  <c r="Z231" i="21"/>
  <c r="Y231" i="21"/>
  <c r="X231" i="21"/>
  <c r="W231" i="21"/>
  <c r="V231" i="21"/>
  <c r="U231" i="21"/>
  <c r="T231" i="21"/>
  <c r="S231" i="21"/>
  <c r="R231" i="21"/>
  <c r="Q231" i="21"/>
  <c r="P231" i="21"/>
  <c r="O231" i="21"/>
  <c r="N231" i="21"/>
  <c r="M231" i="21"/>
  <c r="L231" i="21"/>
  <c r="K231" i="21"/>
  <c r="J231" i="21"/>
  <c r="I231" i="21"/>
  <c r="H231" i="21"/>
  <c r="G231" i="21"/>
  <c r="F231" i="21"/>
  <c r="AQ230" i="21"/>
  <c r="AP230" i="21"/>
  <c r="AO230" i="21"/>
  <c r="AN230" i="21"/>
  <c r="AM230" i="21"/>
  <c r="AL230" i="21"/>
  <c r="AK230" i="21"/>
  <c r="AJ230" i="21"/>
  <c r="AJ236" i="21" s="1"/>
  <c r="AI230" i="21"/>
  <c r="AH230" i="21"/>
  <c r="AG230" i="21"/>
  <c r="AF230" i="21"/>
  <c r="AE230" i="21"/>
  <c r="AD230" i="21"/>
  <c r="AC230" i="21"/>
  <c r="AB230" i="21"/>
  <c r="AB236" i="21" s="1"/>
  <c r="AA230" i="21"/>
  <c r="Z230" i="21"/>
  <c r="Y230" i="21"/>
  <c r="X230" i="21"/>
  <c r="W230" i="21"/>
  <c r="V230" i="21"/>
  <c r="U230" i="21"/>
  <c r="T230" i="21"/>
  <c r="S230" i="21"/>
  <c r="R230" i="21"/>
  <c r="Q230" i="21"/>
  <c r="P230" i="21"/>
  <c r="O230" i="21"/>
  <c r="N230" i="21"/>
  <c r="M230" i="21"/>
  <c r="L230" i="21"/>
  <c r="L236" i="21" s="1"/>
  <c r="K230" i="21"/>
  <c r="J230" i="21"/>
  <c r="I230" i="21"/>
  <c r="H230" i="21"/>
  <c r="G230" i="21"/>
  <c r="F230" i="21"/>
  <c r="AQ229" i="21"/>
  <c r="AP229" i="21"/>
  <c r="AO229" i="21"/>
  <c r="AN229" i="21"/>
  <c r="AM229" i="21"/>
  <c r="AL229" i="21"/>
  <c r="AK229" i="21"/>
  <c r="AJ229" i="21"/>
  <c r="AI229" i="21"/>
  <c r="AH229" i="21"/>
  <c r="AG229" i="21"/>
  <c r="AF229" i="21"/>
  <c r="AE229" i="21"/>
  <c r="AD229" i="21"/>
  <c r="AC229" i="21"/>
  <c r="AB229" i="21"/>
  <c r="AA229" i="21"/>
  <c r="Z229" i="21"/>
  <c r="Y229" i="21"/>
  <c r="X229" i="21"/>
  <c r="W229" i="21"/>
  <c r="V229" i="21"/>
  <c r="U229" i="21"/>
  <c r="T229" i="21"/>
  <c r="S229" i="21"/>
  <c r="R229" i="21"/>
  <c r="Q229" i="21"/>
  <c r="P229" i="21"/>
  <c r="O229" i="21"/>
  <c r="N229" i="21"/>
  <c r="M229" i="21"/>
  <c r="L229" i="21"/>
  <c r="K229" i="21"/>
  <c r="J229" i="21"/>
  <c r="I229" i="21"/>
  <c r="H229" i="21"/>
  <c r="G229" i="21"/>
  <c r="F229" i="21"/>
  <c r="AQ228" i="21"/>
  <c r="AP228" i="21"/>
  <c r="AO228" i="21"/>
  <c r="AN228" i="21"/>
  <c r="AM228" i="21"/>
  <c r="AL228" i="21"/>
  <c r="AK228" i="21"/>
  <c r="AJ228" i="21"/>
  <c r="AI228" i="21"/>
  <c r="AH228" i="21"/>
  <c r="AG228" i="21"/>
  <c r="AF228" i="21"/>
  <c r="AE228" i="21"/>
  <c r="AD228" i="21"/>
  <c r="AC228" i="21"/>
  <c r="AB228" i="21"/>
  <c r="AA228" i="21"/>
  <c r="Z228" i="21"/>
  <c r="Y228" i="21"/>
  <c r="X228" i="21"/>
  <c r="X240" i="21" s="1"/>
  <c r="W228" i="21"/>
  <c r="V228" i="21"/>
  <c r="U228" i="21"/>
  <c r="T228" i="21"/>
  <c r="S228" i="21"/>
  <c r="R228" i="21"/>
  <c r="Q228" i="21"/>
  <c r="P228" i="21"/>
  <c r="O228" i="21"/>
  <c r="N228" i="21"/>
  <c r="M228" i="21"/>
  <c r="L228" i="21"/>
  <c r="K228" i="21"/>
  <c r="J228" i="21"/>
  <c r="I228" i="21"/>
  <c r="H228" i="21"/>
  <c r="G228" i="21"/>
  <c r="F228" i="21"/>
  <c r="AQ227" i="21"/>
  <c r="AP227" i="21"/>
  <c r="AO227" i="21"/>
  <c r="AN227" i="21"/>
  <c r="AM227" i="21"/>
  <c r="AL227" i="21"/>
  <c r="AK227" i="21"/>
  <c r="AJ227" i="21"/>
  <c r="AI227" i="21"/>
  <c r="AH227" i="21"/>
  <c r="AG227" i="21"/>
  <c r="AF227" i="21"/>
  <c r="AE227" i="21"/>
  <c r="AD227" i="21"/>
  <c r="AC227" i="21"/>
  <c r="AB227" i="21"/>
  <c r="AA227" i="21"/>
  <c r="Z227" i="21"/>
  <c r="Y227" i="21"/>
  <c r="X227" i="21"/>
  <c r="W227" i="21"/>
  <c r="V227" i="21"/>
  <c r="U227" i="21"/>
  <c r="T227" i="21"/>
  <c r="S227" i="21"/>
  <c r="R227" i="21"/>
  <c r="Q227" i="21"/>
  <c r="P227" i="21"/>
  <c r="O227" i="21"/>
  <c r="N227" i="21"/>
  <c r="M227" i="21"/>
  <c r="L227" i="21"/>
  <c r="K227" i="21"/>
  <c r="J227" i="21"/>
  <c r="I227" i="21"/>
  <c r="H227" i="21"/>
  <c r="G227" i="21"/>
  <c r="F227" i="21"/>
  <c r="AQ226" i="21"/>
  <c r="AP226" i="21"/>
  <c r="AO226" i="21"/>
  <c r="AN226" i="21"/>
  <c r="AM226" i="21"/>
  <c r="AL226" i="21"/>
  <c r="AK226" i="21"/>
  <c r="AJ226" i="21"/>
  <c r="AJ239" i="21" s="1"/>
  <c r="AI226" i="21"/>
  <c r="AH226" i="21"/>
  <c r="AG226" i="21"/>
  <c r="AF226" i="21"/>
  <c r="AE226" i="21"/>
  <c r="AD226" i="21"/>
  <c r="AC226" i="21"/>
  <c r="AB226" i="21"/>
  <c r="AA226" i="21"/>
  <c r="Z226" i="21"/>
  <c r="Y226" i="21"/>
  <c r="X226" i="21"/>
  <c r="W226" i="21"/>
  <c r="V226" i="21"/>
  <c r="U226" i="21"/>
  <c r="T226" i="21"/>
  <c r="S226" i="21"/>
  <c r="R226" i="21"/>
  <c r="Q226" i="21"/>
  <c r="P226" i="21"/>
  <c r="O226" i="21"/>
  <c r="N226" i="21"/>
  <c r="M226" i="21"/>
  <c r="L226" i="21"/>
  <c r="L239" i="21" s="1"/>
  <c r="K226" i="21"/>
  <c r="J226" i="21"/>
  <c r="I226" i="21"/>
  <c r="H226" i="21"/>
  <c r="G226" i="21"/>
  <c r="F226" i="21"/>
  <c r="AQ225" i="21"/>
  <c r="AQ238" i="21" s="1"/>
  <c r="AP225" i="21"/>
  <c r="AP238" i="21" s="1"/>
  <c r="AO225" i="21"/>
  <c r="AO238" i="21" s="1"/>
  <c r="AN225" i="21"/>
  <c r="AN238" i="21" s="1"/>
  <c r="AM225" i="21"/>
  <c r="AM238" i="21" s="1"/>
  <c r="AL225" i="21"/>
  <c r="AL238" i="21" s="1"/>
  <c r="AK225" i="21"/>
  <c r="AK238" i="21" s="1"/>
  <c r="AJ225" i="21"/>
  <c r="AJ238" i="21" s="1"/>
  <c r="AI225" i="21"/>
  <c r="AI238" i="21" s="1"/>
  <c r="AH225" i="21"/>
  <c r="AH238" i="21" s="1"/>
  <c r="AG225" i="21"/>
  <c r="AG238" i="21" s="1"/>
  <c r="AF225" i="21"/>
  <c r="AF238" i="21" s="1"/>
  <c r="AE225" i="21"/>
  <c r="AE238" i="21" s="1"/>
  <c r="AD225" i="21"/>
  <c r="AD238" i="21" s="1"/>
  <c r="AC225" i="21"/>
  <c r="AC238" i="21" s="1"/>
  <c r="AB225" i="21"/>
  <c r="AB238" i="21" s="1"/>
  <c r="AA225" i="21"/>
  <c r="AA238" i="21" s="1"/>
  <c r="Z225" i="21"/>
  <c r="Z238" i="21" s="1"/>
  <c r="Y225" i="21"/>
  <c r="Y238" i="21" s="1"/>
  <c r="X225" i="21"/>
  <c r="X238" i="21" s="1"/>
  <c r="W225" i="21"/>
  <c r="W238" i="21" s="1"/>
  <c r="V225" i="21"/>
  <c r="V238" i="21" s="1"/>
  <c r="U225" i="21"/>
  <c r="U238" i="21" s="1"/>
  <c r="T225" i="21"/>
  <c r="T238" i="21" s="1"/>
  <c r="S225" i="21"/>
  <c r="S238" i="21" s="1"/>
  <c r="R225" i="21"/>
  <c r="R238" i="21" s="1"/>
  <c r="Q225" i="21"/>
  <c r="Q238" i="21" s="1"/>
  <c r="P225" i="21"/>
  <c r="P238" i="21" s="1"/>
  <c r="O225" i="21"/>
  <c r="O238" i="21" s="1"/>
  <c r="N225" i="21"/>
  <c r="N238" i="21" s="1"/>
  <c r="M225" i="21"/>
  <c r="M238" i="21" s="1"/>
  <c r="L225" i="21"/>
  <c r="L238" i="21" s="1"/>
  <c r="K225" i="21"/>
  <c r="K238" i="21" s="1"/>
  <c r="J225" i="21"/>
  <c r="J238" i="21" s="1"/>
  <c r="I225" i="21"/>
  <c r="I238" i="21" s="1"/>
  <c r="H225" i="21"/>
  <c r="H238" i="21" s="1"/>
  <c r="G225" i="21"/>
  <c r="G238" i="21" s="1"/>
  <c r="F225" i="21"/>
  <c r="F238" i="21" s="1"/>
  <c r="AQ224" i="21"/>
  <c r="AP224" i="21"/>
  <c r="AO224" i="21"/>
  <c r="AO237" i="21" s="1"/>
  <c r="AN224" i="21"/>
  <c r="AN237" i="21" s="1"/>
  <c r="AM224" i="21"/>
  <c r="AM237" i="21" s="1"/>
  <c r="AL224" i="21"/>
  <c r="AL237" i="21" s="1"/>
  <c r="AK224" i="21"/>
  <c r="AK237" i="21" s="1"/>
  <c r="AJ224" i="21"/>
  <c r="AJ237" i="21" s="1"/>
  <c r="AI224" i="21"/>
  <c r="AI237" i="21" s="1"/>
  <c r="AH224" i="21"/>
  <c r="AG224" i="21"/>
  <c r="AF224" i="21"/>
  <c r="AE224" i="21"/>
  <c r="AD224" i="21"/>
  <c r="AC224" i="21"/>
  <c r="AC237" i="21" s="1"/>
  <c r="AB224" i="21"/>
  <c r="AB237" i="21" s="1"/>
  <c r="AA224" i="21"/>
  <c r="AA237" i="21" s="1"/>
  <c r="Z224" i="21"/>
  <c r="Z237" i="21" s="1"/>
  <c r="Y224" i="21"/>
  <c r="X224" i="21"/>
  <c r="X237" i="21" s="1"/>
  <c r="W224" i="21"/>
  <c r="V224" i="21"/>
  <c r="V237" i="21" s="1"/>
  <c r="U224" i="21"/>
  <c r="T224" i="21"/>
  <c r="S224" i="21"/>
  <c r="R224" i="21"/>
  <c r="Q224" i="21"/>
  <c r="P224" i="21"/>
  <c r="P237" i="21" s="1"/>
  <c r="O224" i="21"/>
  <c r="O237" i="21" s="1"/>
  <c r="N224" i="21"/>
  <c r="M224" i="21"/>
  <c r="L224" i="21"/>
  <c r="L237" i="21" s="1"/>
  <c r="K224" i="21"/>
  <c r="J224" i="21"/>
  <c r="I224" i="21"/>
  <c r="H224" i="21"/>
  <c r="G224" i="21"/>
  <c r="F224" i="21"/>
  <c r="AQ222" i="21"/>
  <c r="AP222" i="21"/>
  <c r="AO222" i="21"/>
  <c r="AN222" i="21"/>
  <c r="AM222" i="21"/>
  <c r="AL222" i="21"/>
  <c r="AK222" i="21"/>
  <c r="AJ222" i="21"/>
  <c r="AI222" i="21"/>
  <c r="AH222" i="21"/>
  <c r="AG222" i="21"/>
  <c r="AF222" i="21"/>
  <c r="AE222" i="21"/>
  <c r="AD222" i="21"/>
  <c r="AC222" i="21"/>
  <c r="AB222" i="21"/>
  <c r="AA222" i="21"/>
  <c r="Z222" i="21"/>
  <c r="Y222" i="21"/>
  <c r="X222" i="21"/>
  <c r="W222" i="21"/>
  <c r="V222" i="21"/>
  <c r="U222" i="21"/>
  <c r="T222" i="21"/>
  <c r="S222" i="21"/>
  <c r="R222" i="21"/>
  <c r="Q222" i="21"/>
  <c r="P222" i="21"/>
  <c r="O222" i="21"/>
  <c r="N222" i="21"/>
  <c r="M222" i="21"/>
  <c r="L222" i="21"/>
  <c r="K222" i="21"/>
  <c r="J222" i="21"/>
  <c r="I222" i="21"/>
  <c r="H222" i="21"/>
  <c r="G222" i="21"/>
  <c r="F222" i="21"/>
  <c r="Z236" i="21" l="1"/>
  <c r="AC239" i="21"/>
  <c r="F239" i="21"/>
  <c r="AD239" i="21"/>
  <c r="Z240" i="21"/>
  <c r="AL236" i="21"/>
  <c r="G239" i="21"/>
  <c r="O239" i="21"/>
  <c r="W239" i="21"/>
  <c r="AE239" i="21"/>
  <c r="AM239" i="21"/>
  <c r="K240" i="21"/>
  <c r="S240" i="21"/>
  <c r="AI240" i="21"/>
  <c r="AQ240" i="21"/>
  <c r="G236" i="21"/>
  <c r="O236" i="21"/>
  <c r="W236" i="21"/>
  <c r="AE236" i="21"/>
  <c r="AM236" i="21"/>
  <c r="X239" i="21"/>
  <c r="L240" i="21"/>
  <c r="L242" i="21" s="1" a="1"/>
  <c r="L242" i="21" s="1"/>
  <c r="L243" i="21" s="1"/>
  <c r="L244" i="21" s="1"/>
  <c r="AJ240" i="21"/>
  <c r="AJ242" i="21" s="1" a="1"/>
  <c r="AJ242" i="21" s="1"/>
  <c r="AJ243" i="21" s="1"/>
  <c r="P236" i="21"/>
  <c r="X236" i="21"/>
  <c r="AF236" i="21"/>
  <c r="AN236" i="21"/>
  <c r="N240" i="21"/>
  <c r="J239" i="21"/>
  <c r="R239" i="21"/>
  <c r="Z239" i="21"/>
  <c r="Z242" i="21" s="1" a="1"/>
  <c r="Z242" i="21" s="1"/>
  <c r="Z243" i="21" s="1"/>
  <c r="AH239" i="21"/>
  <c r="AP239" i="21"/>
  <c r="F240" i="21"/>
  <c r="AD240" i="21"/>
  <c r="R236" i="21"/>
  <c r="AP236" i="21"/>
  <c r="G232" i="21"/>
  <c r="W232" i="21"/>
  <c r="AE232" i="21"/>
  <c r="K239" i="21"/>
  <c r="S239" i="21"/>
  <c r="AA239" i="21"/>
  <c r="AI239" i="21"/>
  <c r="AQ239" i="21"/>
  <c r="AC232" i="21"/>
  <c r="G240" i="21"/>
  <c r="W240" i="21"/>
  <c r="AE240" i="21"/>
  <c r="I240" i="21"/>
  <c r="AG240" i="21"/>
  <c r="K236" i="21"/>
  <c r="S236" i="21"/>
  <c r="AA236" i="21"/>
  <c r="AI236" i="21"/>
  <c r="AQ236" i="21"/>
  <c r="U236" i="21"/>
  <c r="AF232" i="21"/>
  <c r="J240" i="21"/>
  <c r="AH240" i="21"/>
  <c r="N236" i="21"/>
  <c r="V236" i="21"/>
  <c r="H232" i="21"/>
  <c r="Q239" i="21"/>
  <c r="U240" i="21"/>
  <c r="I236" i="21"/>
  <c r="AG236" i="21"/>
  <c r="I232" i="21"/>
  <c r="Q232" i="21"/>
  <c r="Y232" i="21"/>
  <c r="AG232" i="21"/>
  <c r="M239" i="21"/>
  <c r="U239" i="21"/>
  <c r="AK239" i="21"/>
  <c r="Q240" i="21"/>
  <c r="Y240" i="21"/>
  <c r="AO240" i="21"/>
  <c r="AA240" i="21"/>
  <c r="M236" i="21"/>
  <c r="AC236" i="21"/>
  <c r="AK236" i="21"/>
  <c r="AI232" i="21"/>
  <c r="W237" i="21"/>
  <c r="J232" i="21"/>
  <c r="Z232" i="21"/>
  <c r="AH232" i="21"/>
  <c r="N239" i="21"/>
  <c r="V239" i="21"/>
  <c r="AL239" i="21"/>
  <c r="H239" i="21"/>
  <c r="P239" i="21"/>
  <c r="AF239" i="21"/>
  <c r="AN239" i="21"/>
  <c r="R240" i="21"/>
  <c r="AP240" i="21"/>
  <c r="T240" i="21"/>
  <c r="AB240" i="21"/>
  <c r="F236" i="21"/>
  <c r="AD236" i="21"/>
  <c r="H236" i="21"/>
  <c r="J237" i="21"/>
  <c r="Y237" i="21"/>
  <c r="T232" i="21"/>
  <c r="V240" i="21"/>
  <c r="AL240" i="21"/>
  <c r="J236" i="21"/>
  <c r="AH236" i="21"/>
  <c r="AH237" i="21"/>
  <c r="K232" i="21"/>
  <c r="AQ232" i="21"/>
  <c r="K237" i="21"/>
  <c r="M232" i="21"/>
  <c r="U232" i="21"/>
  <c r="AK232" i="21"/>
  <c r="I239" i="21"/>
  <c r="Y239" i="21"/>
  <c r="AG239" i="21"/>
  <c r="AO239" i="21"/>
  <c r="M240" i="21"/>
  <c r="AC240" i="21"/>
  <c r="AK240" i="21"/>
  <c r="O240" i="21"/>
  <c r="AM240" i="21"/>
  <c r="Q236" i="21"/>
  <c r="Y236" i="21"/>
  <c r="AO236" i="21"/>
  <c r="M237" i="21"/>
  <c r="S232" i="21"/>
  <c r="N232" i="21"/>
  <c r="V232" i="21"/>
  <c r="AL232" i="21"/>
  <c r="T239" i="21"/>
  <c r="AB239" i="21"/>
  <c r="H240" i="21"/>
  <c r="P240" i="21"/>
  <c r="AF240" i="21"/>
  <c r="AN240" i="21"/>
  <c r="T236" i="21"/>
  <c r="N237" i="21"/>
  <c r="AA238" i="22"/>
  <c r="AO241" i="22"/>
  <c r="U242" i="22"/>
  <c r="AC242" i="22"/>
  <c r="Q238" i="22"/>
  <c r="Y238" i="22"/>
  <c r="AO238" i="22"/>
  <c r="H238" i="22"/>
  <c r="H241" i="22"/>
  <c r="AF241" i="22"/>
  <c r="P238" i="22"/>
  <c r="AB241" i="22"/>
  <c r="AC241" i="22"/>
  <c r="AK238" i="22"/>
  <c r="AB238" i="22"/>
  <c r="AC238" i="22"/>
  <c r="J234" i="22"/>
  <c r="R234" i="22"/>
  <c r="Z234" i="22"/>
  <c r="AH234" i="22"/>
  <c r="AP234" i="22"/>
  <c r="F241" i="22"/>
  <c r="N241" i="22"/>
  <c r="V241" i="22"/>
  <c r="AD241" i="22"/>
  <c r="AL241" i="22"/>
  <c r="J242" i="22"/>
  <c r="R242" i="22"/>
  <c r="AH242" i="22"/>
  <c r="AP242" i="22"/>
  <c r="F238" i="22"/>
  <c r="N238" i="22"/>
  <c r="V238" i="22"/>
  <c r="AD238" i="22"/>
  <c r="AL238" i="22"/>
  <c r="AF238" i="22"/>
  <c r="AN238" i="22"/>
  <c r="O241" i="22"/>
  <c r="W241" i="22"/>
  <c r="AM241" i="22"/>
  <c r="K242" i="22"/>
  <c r="S242" i="22"/>
  <c r="AI242" i="22"/>
  <c r="AQ242" i="22"/>
  <c r="O238" i="22"/>
  <c r="W238" i="22"/>
  <c r="AM238" i="22"/>
  <c r="M234" i="22"/>
  <c r="U234" i="22"/>
  <c r="AC234" i="22"/>
  <c r="AK234" i="22"/>
  <c r="P241" i="22"/>
  <c r="AN241" i="22"/>
  <c r="S241" i="22"/>
  <c r="AQ241" i="22"/>
  <c r="O242" i="22"/>
  <c r="AM242" i="22"/>
  <c r="S238" i="22"/>
  <c r="AQ238" i="22"/>
  <c r="J241" i="22"/>
  <c r="R241" i="22"/>
  <c r="Z241" i="22"/>
  <c r="AH241" i="22"/>
  <c r="AP241" i="22"/>
  <c r="T241" i="22"/>
  <c r="F242" i="22"/>
  <c r="V242" i="22"/>
  <c r="AD242" i="22"/>
  <c r="J238" i="22"/>
  <c r="R238" i="22"/>
  <c r="Z238" i="22"/>
  <c r="AH238" i="22"/>
  <c r="AP238" i="22"/>
  <c r="T238" i="22"/>
  <c r="U241" i="22"/>
  <c r="Y242" i="22"/>
  <c r="M238" i="22"/>
  <c r="U238" i="22"/>
  <c r="X234" i="22"/>
  <c r="L241" i="22"/>
  <c r="AJ241" i="22"/>
  <c r="H242" i="22"/>
  <c r="P242" i="22"/>
  <c r="X242" i="22"/>
  <c r="AF242" i="22"/>
  <c r="AN242" i="22"/>
  <c r="Z242" i="22"/>
  <c r="L238" i="22"/>
  <c r="AJ238" i="22"/>
  <c r="AK239" i="22"/>
  <c r="I234" i="22"/>
  <c r="Y234" i="22"/>
  <c r="AG234" i="22"/>
  <c r="AO234" i="22"/>
  <c r="M241" i="22"/>
  <c r="AK241" i="22"/>
  <c r="G241" i="22"/>
  <c r="AE241" i="22"/>
  <c r="I242" i="22"/>
  <c r="Q242" i="22"/>
  <c r="AG242" i="22"/>
  <c r="AO242" i="22"/>
  <c r="AA242" i="22"/>
  <c r="G238" i="22"/>
  <c r="AE238" i="22"/>
  <c r="J239" i="22"/>
  <c r="X239" i="22"/>
  <c r="K234" i="22"/>
  <c r="S234" i="22"/>
  <c r="AA234" i="22"/>
  <c r="AI234" i="22"/>
  <c r="I241" i="22"/>
  <c r="AG241" i="22"/>
  <c r="M242" i="22"/>
  <c r="AK242" i="22"/>
  <c r="I238" i="22"/>
  <c r="AG238" i="22"/>
  <c r="Z239" i="22"/>
  <c r="L234" i="22"/>
  <c r="T234" i="22"/>
  <c r="AJ234" i="22"/>
  <c r="X241" i="22"/>
  <c r="L242" i="22"/>
  <c r="T242" i="22"/>
  <c r="AB242" i="22"/>
  <c r="AJ242" i="22"/>
  <c r="N242" i="22"/>
  <c r="AL242" i="22"/>
  <c r="AL244" i="22" s="1" a="1"/>
  <c r="AL244" i="22" s="1"/>
  <c r="AL245" i="22" s="1"/>
  <c r="AL246" i="22" s="1"/>
  <c r="X238" i="22"/>
  <c r="M239" i="22"/>
  <c r="AA239" i="22"/>
  <c r="F234" i="22"/>
  <c r="N234" i="22"/>
  <c r="V234" i="22"/>
  <c r="AD234" i="22"/>
  <c r="AL234" i="22"/>
  <c r="AI239" i="22"/>
  <c r="AH239" i="22"/>
  <c r="O234" i="22"/>
  <c r="W234" i="22"/>
  <c r="AE234" i="22"/>
  <c r="AM234" i="22"/>
  <c r="K241" i="22"/>
  <c r="AA241" i="22"/>
  <c r="AI241" i="22"/>
  <c r="G242" i="22"/>
  <c r="W242" i="22"/>
  <c r="AE242" i="22"/>
  <c r="K238" i="22"/>
  <c r="AI238" i="22"/>
  <c r="V239" i="22"/>
  <c r="AJ239" i="22"/>
  <c r="F239" i="22"/>
  <c r="R239" i="22"/>
  <c r="AD239" i="22"/>
  <c r="AP239" i="22"/>
  <c r="Q234" i="22"/>
  <c r="G234" i="22"/>
  <c r="AQ234" i="22"/>
  <c r="AC239" i="22"/>
  <c r="S239" i="22"/>
  <c r="AE239" i="22"/>
  <c r="H234" i="22"/>
  <c r="AF234" i="22"/>
  <c r="AO239" i="22"/>
  <c r="T239" i="22"/>
  <c r="I239" i="22"/>
  <c r="U239" i="22"/>
  <c r="AG239" i="22"/>
  <c r="P234" i="22"/>
  <c r="AB234" i="22"/>
  <c r="AN234" i="22"/>
  <c r="AO232" i="21"/>
  <c r="L232" i="21"/>
  <c r="X232" i="21"/>
  <c r="AJ232" i="21"/>
  <c r="F232" i="21"/>
  <c r="F237" i="21"/>
  <c r="R232" i="21"/>
  <c r="R237" i="21"/>
  <c r="AD232" i="21"/>
  <c r="AD237" i="21"/>
  <c r="AP232" i="21"/>
  <c r="AP237" i="21"/>
  <c r="Q237" i="21"/>
  <c r="S237" i="21"/>
  <c r="AQ237" i="21"/>
  <c r="H237" i="21"/>
  <c r="T237" i="21"/>
  <c r="AF237" i="21"/>
  <c r="G237" i="21"/>
  <c r="AE237" i="21"/>
  <c r="O232" i="21"/>
  <c r="AA232" i="21"/>
  <c r="AM232" i="21"/>
  <c r="I237" i="21"/>
  <c r="U237" i="21"/>
  <c r="AG237" i="21"/>
  <c r="P232" i="21"/>
  <c r="AB232" i="21"/>
  <c r="AN232" i="21"/>
  <c r="AC242" i="21" l="1" a="1"/>
  <c r="AC242" i="21" s="1"/>
  <c r="AC243" i="21" s="1"/>
  <c r="AC244" i="21" s="1"/>
  <c r="P242" i="21" a="1"/>
  <c r="P242" i="21" s="1"/>
  <c r="P243" i="21" s="1"/>
  <c r="M242" i="21" a="1"/>
  <c r="M242" i="21" s="1"/>
  <c r="M243" i="21" s="1"/>
  <c r="M244" i="21" s="1"/>
  <c r="O242" i="21" a="1"/>
  <c r="O242" i="21" s="1"/>
  <c r="O243" i="21" s="1"/>
  <c r="O244" i="21" s="1"/>
  <c r="AK242" i="21" a="1"/>
  <c r="AK242" i="21" s="1"/>
  <c r="AL242" i="21" a="1"/>
  <c r="AL242" i="21" s="1"/>
  <c r="AL243" i="21" s="1"/>
  <c r="AL244" i="21" s="1"/>
  <c r="G242" i="21" a="1"/>
  <c r="G242" i="21" s="1"/>
  <c r="G243" i="21" s="1"/>
  <c r="AO242" i="21" a="1"/>
  <c r="AO242" i="21" s="1"/>
  <c r="AO243" i="21" s="1"/>
  <c r="AO244" i="21" s="1"/>
  <c r="AP242" i="21" a="1"/>
  <c r="AP242" i="21" s="1"/>
  <c r="AP243" i="21" s="1"/>
  <c r="AP244" i="21" s="1"/>
  <c r="AB242" i="21" a="1"/>
  <c r="AB242" i="21" s="1"/>
  <c r="AB243" i="21" s="1"/>
  <c r="AB244" i="21" s="1"/>
  <c r="X242" i="21" a="1"/>
  <c r="X242" i="21" s="1"/>
  <c r="X243" i="21" s="1"/>
  <c r="I242" i="21" a="1"/>
  <c r="I242" i="21" s="1"/>
  <c r="I243" i="21" s="1"/>
  <c r="I244" i="21" s="1"/>
  <c r="K242" i="21" a="1"/>
  <c r="K242" i="21" s="1"/>
  <c r="K243" i="21" s="1"/>
  <c r="K244" i="21" s="1"/>
  <c r="W242" i="21" a="1"/>
  <c r="W242" i="21" s="1"/>
  <c r="W243" i="21" s="1"/>
  <c r="W244" i="21" s="1"/>
  <c r="AD242" i="21" a="1"/>
  <c r="AD242" i="21" s="1"/>
  <c r="AD243" i="21" s="1"/>
  <c r="AD244" i="21" s="1"/>
  <c r="AM242" i="21" a="1"/>
  <c r="AM242" i="21" s="1"/>
  <c r="AM243" i="21" s="1"/>
  <c r="AM244" i="21" s="1"/>
  <c r="AA242" i="21" a="1"/>
  <c r="AA242" i="21" s="1"/>
  <c r="AA243" i="21" s="1"/>
  <c r="AA244" i="21" s="1"/>
  <c r="AN242" i="21" a="1"/>
  <c r="AN242" i="21" s="1"/>
  <c r="AN243" i="21" s="1"/>
  <c r="AN244" i="21" s="1"/>
  <c r="AI242" i="21" a="1"/>
  <c r="AI242" i="21" s="1"/>
  <c r="AI243" i="21" s="1"/>
  <c r="AI244" i="21" s="1"/>
  <c r="N242" i="21" a="1"/>
  <c r="N242" i="21" s="1"/>
  <c r="N243" i="21" s="1"/>
  <c r="N244" i="21" s="1"/>
  <c r="AH242" i="21" a="1"/>
  <c r="AH242" i="21" s="1"/>
  <c r="AH243" i="21" s="1"/>
  <c r="Y242" i="21" a="1"/>
  <c r="Y242" i="21" s="1"/>
  <c r="Y243" i="21" s="1"/>
  <c r="Y244" i="21" s="1"/>
  <c r="AJ244" i="21"/>
  <c r="R242" i="21" a="1"/>
  <c r="R242" i="21" s="1"/>
  <c r="R243" i="21" s="1"/>
  <c r="R244" i="21" s="1"/>
  <c r="AK243" i="21"/>
  <c r="AK244" i="21" s="1"/>
  <c r="AF242" i="21" a="1"/>
  <c r="AF242" i="21" s="1"/>
  <c r="AF243" i="21" s="1"/>
  <c r="AF244" i="21" s="1"/>
  <c r="V242" i="21" a="1"/>
  <c r="V242" i="21" s="1"/>
  <c r="V243" i="21" s="1"/>
  <c r="AG242" i="21" a="1"/>
  <c r="AG242" i="21" s="1"/>
  <c r="AG243" i="21" s="1"/>
  <c r="Q242" i="21" a="1"/>
  <c r="Q242" i="21" s="1"/>
  <c r="J242" i="21" a="1"/>
  <c r="J242" i="21" s="1"/>
  <c r="Z244" i="21"/>
  <c r="S244" i="22" a="1"/>
  <c r="S244" i="22" s="1"/>
  <c r="S245" i="22" s="1"/>
  <c r="S246" i="22" s="1"/>
  <c r="J244" i="22" a="1"/>
  <c r="J244" i="22" s="1"/>
  <c r="J245" i="22" s="1"/>
  <c r="Y244" i="22" a="1"/>
  <c r="Y244" i="22" s="1"/>
  <c r="O244" i="22" a="1"/>
  <c r="O244" i="22" s="1"/>
  <c r="O245" i="22" s="1"/>
  <c r="O246" i="22" s="1"/>
  <c r="H244" i="22" a="1"/>
  <c r="H244" i="22" s="1"/>
  <c r="H245" i="22" s="1"/>
  <c r="H246" i="22" s="1"/>
  <c r="AN244" i="22" a="1"/>
  <c r="AN244" i="22" s="1"/>
  <c r="AN245" i="22" s="1"/>
  <c r="AD244" i="22" a="1"/>
  <c r="AD244" i="22" s="1"/>
  <c r="AD245" i="22" s="1"/>
  <c r="AD246" i="22" s="1"/>
  <c r="V244" i="22" a="1"/>
  <c r="V244" i="22" s="1"/>
  <c r="V245" i="22" s="1"/>
  <c r="V246" i="22" s="1"/>
  <c r="AJ244" i="22" a="1"/>
  <c r="AJ244" i="22" s="1"/>
  <c r="AJ245" i="22" s="1"/>
  <c r="AJ246" i="22" s="1"/>
  <c r="Q244" i="22" a="1"/>
  <c r="Q244" i="22" s="1"/>
  <c r="Q245" i="22" s="1"/>
  <c r="Q246" i="22" s="1"/>
  <c r="AE244" i="22" a="1"/>
  <c r="AE244" i="22" s="1"/>
  <c r="AE245" i="22" s="1"/>
  <c r="AE246" i="22" s="1"/>
  <c r="P244" i="22" a="1"/>
  <c r="P244" i="22" s="1"/>
  <c r="P245" i="22" s="1"/>
  <c r="P246" i="22" s="1"/>
  <c r="AM244" i="22" a="1"/>
  <c r="AM244" i="22" s="1"/>
  <c r="AM245" i="22" s="1"/>
  <c r="AM246" i="22" s="1"/>
  <c r="AB244" i="22" a="1"/>
  <c r="AB244" i="22" s="1"/>
  <c r="AB245" i="22" s="1"/>
  <c r="AB246" i="22" s="1"/>
  <c r="AA244" i="22" a="1"/>
  <c r="AA244" i="22" s="1"/>
  <c r="AA245" i="22" s="1"/>
  <c r="AA246" i="22" s="1"/>
  <c r="N244" i="22" a="1"/>
  <c r="N244" i="22" s="1"/>
  <c r="N245" i="22" s="1"/>
  <c r="N246" i="22" s="1"/>
  <c r="T244" i="22" a="1"/>
  <c r="T244" i="22" s="1"/>
  <c r="T245" i="22" s="1"/>
  <c r="T246" i="22" s="1"/>
  <c r="K244" i="22" a="1"/>
  <c r="K244" i="22" s="1"/>
  <c r="K245" i="22" s="1"/>
  <c r="K246" i="22" s="1"/>
  <c r="Z244" i="22" a="1"/>
  <c r="Z244" i="22" s="1"/>
  <c r="Z245" i="22" s="1"/>
  <c r="AP244" i="22" a="1"/>
  <c r="AP244" i="22" s="1"/>
  <c r="AP245" i="22" s="1"/>
  <c r="AP246" i="22" s="1"/>
  <c r="W244" i="22" a="1"/>
  <c r="W244" i="22" s="1"/>
  <c r="W245" i="22" s="1"/>
  <c r="L244" i="22" a="1"/>
  <c r="L244" i="22" s="1"/>
  <c r="L245" i="22" s="1"/>
  <c r="L246" i="22" s="1"/>
  <c r="AH244" i="22" a="1"/>
  <c r="AH244" i="22" s="1"/>
  <c r="AH245" i="22" s="1"/>
  <c r="AH246" i="22" s="1"/>
  <c r="AK244" i="22" a="1"/>
  <c r="AK244" i="22" s="1"/>
  <c r="AK245" i="22" s="1"/>
  <c r="AK246" i="22" s="1"/>
  <c r="X244" i="22" a="1"/>
  <c r="X244" i="22" s="1"/>
  <c r="X245" i="22" s="1"/>
  <c r="X246" i="22" s="1"/>
  <c r="AQ244" i="22" a="1"/>
  <c r="AQ244" i="22" s="1"/>
  <c r="AQ245" i="22" s="1"/>
  <c r="AQ246" i="22" s="1"/>
  <c r="G244" i="22" a="1"/>
  <c r="G244" i="22" s="1"/>
  <c r="G245" i="22" s="1"/>
  <c r="G246" i="22" s="1"/>
  <c r="M244" i="22" a="1"/>
  <c r="M244" i="22" s="1"/>
  <c r="M245" i="22" s="1"/>
  <c r="AI244" i="22" a="1"/>
  <c r="AI244" i="22" s="1"/>
  <c r="AI245" i="22" s="1"/>
  <c r="AI246" i="22" s="1"/>
  <c r="I244" i="22" a="1"/>
  <c r="I244" i="22" s="1"/>
  <c r="I245" i="22" s="1"/>
  <c r="I246" i="22" s="1"/>
  <c r="AF244" i="22" a="1"/>
  <c r="AF244" i="22" s="1"/>
  <c r="AF245" i="22" s="1"/>
  <c r="Y245" i="22"/>
  <c r="Y246" i="22" s="1"/>
  <c r="AC244" i="22" a="1"/>
  <c r="AC244" i="22" s="1"/>
  <c r="AC245" i="22" s="1"/>
  <c r="AC246" i="22" s="1"/>
  <c r="J246" i="22"/>
  <c r="AG244" i="22" a="1"/>
  <c r="AG244" i="22" s="1"/>
  <c r="R244" i="22" a="1"/>
  <c r="R244" i="22" s="1"/>
  <c r="R245" i="22" s="1"/>
  <c r="F244" i="22" a="1"/>
  <c r="F244" i="22" s="1"/>
  <c r="U244" i="22" a="1"/>
  <c r="U244" i="22" s="1"/>
  <c r="U245" i="22" s="1"/>
  <c r="U246" i="22" s="1"/>
  <c r="AO244" i="22" a="1"/>
  <c r="AO244" i="22" s="1"/>
  <c r="AO245" i="22" s="1"/>
  <c r="AO246" i="22" s="1"/>
  <c r="AQ242" i="21" a="1"/>
  <c r="AQ242" i="21" s="1"/>
  <c r="AQ243" i="21" s="1"/>
  <c r="AQ244" i="21" s="1"/>
  <c r="U242" i="21" a="1"/>
  <c r="U242" i="21" s="1"/>
  <c r="U243" i="21" s="1"/>
  <c r="P244" i="21"/>
  <c r="AE242" i="21" a="1"/>
  <c r="AE242" i="21" s="1"/>
  <c r="H242" i="21" a="1"/>
  <c r="H242" i="21" s="1"/>
  <c r="H243" i="21" s="1"/>
  <c r="F242" i="21" a="1"/>
  <c r="F242" i="21" s="1"/>
  <c r="F243" i="21" s="1"/>
  <c r="F244" i="21" s="1"/>
  <c r="S242" i="21" a="1"/>
  <c r="S242" i="21" s="1"/>
  <c r="S243" i="21" s="1"/>
  <c r="T242" i="21" a="1"/>
  <c r="T242" i="21" s="1"/>
  <c r="X244" i="21" l="1"/>
  <c r="V244" i="21"/>
  <c r="G244" i="21"/>
  <c r="AH244" i="21"/>
  <c r="Q243" i="21"/>
  <c r="Q244" i="21" s="1"/>
  <c r="AG244" i="21"/>
  <c r="AE243" i="21"/>
  <c r="AE244" i="21" s="1"/>
  <c r="J243" i="21"/>
  <c r="J244" i="21" s="1"/>
  <c r="AN246" i="22"/>
  <c r="Z246" i="22"/>
  <c r="W246" i="22"/>
  <c r="M246" i="22"/>
  <c r="F245" i="22"/>
  <c r="F246" i="22" s="1"/>
  <c r="R246" i="22"/>
  <c r="AF246" i="22"/>
  <c r="AG245" i="22"/>
  <c r="AG246" i="22" s="1"/>
  <c r="S244" i="21"/>
  <c r="H244" i="21"/>
  <c r="U244" i="21"/>
  <c r="T243" i="21"/>
  <c r="T244" i="21" s="1"/>
  <c r="AQ157" i="21" l="1"/>
  <c r="AP157" i="21"/>
  <c r="AO157" i="21"/>
  <c r="AN157" i="21"/>
  <c r="AM157" i="21"/>
  <c r="AL157" i="21"/>
  <c r="AK157" i="21"/>
  <c r="AJ157" i="21"/>
  <c r="AI157" i="21"/>
  <c r="AH157" i="21"/>
  <c r="AG157" i="21"/>
  <c r="AF157" i="21"/>
  <c r="AE157" i="21"/>
  <c r="AD157" i="21"/>
  <c r="AC157" i="21"/>
  <c r="AB157" i="21"/>
  <c r="AA157" i="21"/>
  <c r="Z157" i="21"/>
  <c r="Y157" i="21"/>
  <c r="X157" i="21"/>
  <c r="W157" i="21"/>
  <c r="V157" i="21"/>
  <c r="U157" i="21"/>
  <c r="T157" i="21"/>
  <c r="S157" i="21"/>
  <c r="R157" i="21"/>
  <c r="Q157" i="21"/>
  <c r="P157" i="21"/>
  <c r="O157" i="21"/>
  <c r="N157" i="21"/>
  <c r="M157" i="21"/>
  <c r="L157" i="21"/>
  <c r="K157" i="21"/>
  <c r="J157" i="21"/>
  <c r="I157" i="21"/>
  <c r="H157" i="21"/>
  <c r="G157" i="21"/>
  <c r="F157" i="21"/>
  <c r="AQ156" i="21"/>
  <c r="AP156" i="21"/>
  <c r="AO156" i="21"/>
  <c r="AN156" i="21"/>
  <c r="AM156" i="21"/>
  <c r="AL156" i="21"/>
  <c r="AK156" i="21"/>
  <c r="AJ156" i="21"/>
  <c r="AI156" i="21"/>
  <c r="AH156" i="21"/>
  <c r="AG156" i="21"/>
  <c r="AF156" i="21"/>
  <c r="AE156" i="21"/>
  <c r="AD156" i="21"/>
  <c r="AC156" i="21"/>
  <c r="AB156" i="21"/>
  <c r="AA156" i="21"/>
  <c r="Z156" i="21"/>
  <c r="Y156" i="21"/>
  <c r="X156" i="21"/>
  <c r="W156" i="21"/>
  <c r="V156" i="21"/>
  <c r="U156" i="21"/>
  <c r="T156" i="21"/>
  <c r="S156" i="21"/>
  <c r="R156" i="21"/>
  <c r="Q156" i="21"/>
  <c r="P156" i="21"/>
  <c r="O156" i="21"/>
  <c r="N156" i="21"/>
  <c r="M156" i="21"/>
  <c r="L156" i="21"/>
  <c r="K156" i="21"/>
  <c r="J156" i="21"/>
  <c r="I156" i="21"/>
  <c r="H156" i="21"/>
  <c r="G156" i="21"/>
  <c r="F156" i="21"/>
  <c r="AQ155" i="21"/>
  <c r="AP155" i="21"/>
  <c r="AO155" i="21"/>
  <c r="AN155" i="21"/>
  <c r="AM155" i="21"/>
  <c r="AL155" i="21"/>
  <c r="AK155" i="21"/>
  <c r="AJ155" i="21"/>
  <c r="AI155" i="21"/>
  <c r="AH155" i="21"/>
  <c r="AG155" i="21"/>
  <c r="AF155" i="21"/>
  <c r="AE155" i="21"/>
  <c r="AD155" i="21"/>
  <c r="AC155" i="21"/>
  <c r="AB155" i="21"/>
  <c r="AA155" i="21"/>
  <c r="Z155" i="21"/>
  <c r="Y155" i="21"/>
  <c r="X155" i="21"/>
  <c r="W155" i="21"/>
  <c r="V155" i="21"/>
  <c r="U155" i="21"/>
  <c r="T155" i="21"/>
  <c r="S155" i="21"/>
  <c r="R155" i="21"/>
  <c r="Q155" i="21"/>
  <c r="P155" i="21"/>
  <c r="O155" i="21"/>
  <c r="N155" i="21"/>
  <c r="M155" i="21"/>
  <c r="L155" i="21"/>
  <c r="K155" i="21"/>
  <c r="J155" i="21"/>
  <c r="I155" i="21"/>
  <c r="H155" i="21"/>
  <c r="G155" i="21"/>
  <c r="F155" i="21"/>
  <c r="AQ154" i="21"/>
  <c r="AP154" i="21"/>
  <c r="AO154" i="21"/>
  <c r="AN154" i="21"/>
  <c r="AM154" i="21"/>
  <c r="AL154" i="21"/>
  <c r="AK154" i="21"/>
  <c r="AJ154" i="21"/>
  <c r="AI154" i="21"/>
  <c r="AH154" i="21"/>
  <c r="AG154" i="21"/>
  <c r="AF154" i="21"/>
  <c r="AE154" i="21"/>
  <c r="AD154" i="21"/>
  <c r="AC154" i="21"/>
  <c r="AB154" i="21"/>
  <c r="AA154" i="21"/>
  <c r="Z154" i="21"/>
  <c r="Y154" i="21"/>
  <c r="X154" i="21"/>
  <c r="W154" i="21"/>
  <c r="V154" i="21"/>
  <c r="U154" i="21"/>
  <c r="T154" i="21"/>
  <c r="S154" i="21"/>
  <c r="R154" i="21"/>
  <c r="Q154" i="21"/>
  <c r="P154" i="21"/>
  <c r="O154" i="21"/>
  <c r="N154" i="21"/>
  <c r="M154" i="21"/>
  <c r="L154" i="21"/>
  <c r="K154" i="21"/>
  <c r="J154" i="21"/>
  <c r="I154" i="21"/>
  <c r="H154" i="21"/>
  <c r="G154" i="21"/>
  <c r="F154" i="21"/>
  <c r="AQ153" i="21"/>
  <c r="AP153" i="21"/>
  <c r="AO153" i="21"/>
  <c r="AN153" i="21"/>
  <c r="AM153" i="21"/>
  <c r="AL153" i="21"/>
  <c r="AK153" i="21"/>
  <c r="AJ153" i="21"/>
  <c r="AI153" i="21"/>
  <c r="AH153" i="21"/>
  <c r="AG153" i="21"/>
  <c r="AF153" i="21"/>
  <c r="AE153" i="21"/>
  <c r="AD153" i="21"/>
  <c r="AC153" i="21"/>
  <c r="AB153" i="21"/>
  <c r="AA153" i="21"/>
  <c r="Z153" i="21"/>
  <c r="Y153" i="21"/>
  <c r="X153" i="21"/>
  <c r="W153" i="21"/>
  <c r="V153" i="21"/>
  <c r="U153" i="21"/>
  <c r="T153" i="21"/>
  <c r="S153" i="21"/>
  <c r="R153" i="21"/>
  <c r="Q153" i="21"/>
  <c r="P153" i="21"/>
  <c r="O153" i="21"/>
  <c r="N153" i="21"/>
  <c r="M153" i="21"/>
  <c r="L153" i="21"/>
  <c r="K153" i="21"/>
  <c r="J153" i="21"/>
  <c r="I153" i="21"/>
  <c r="H153" i="21"/>
  <c r="G153" i="21"/>
  <c r="F153" i="21"/>
  <c r="AQ152" i="21"/>
  <c r="AP152" i="21"/>
  <c r="AO152" i="21"/>
  <c r="AN152" i="21"/>
  <c r="AM152" i="21"/>
  <c r="AL152" i="21"/>
  <c r="AK152" i="21"/>
  <c r="AJ152" i="21"/>
  <c r="AI152" i="21"/>
  <c r="AH152" i="21"/>
  <c r="AG152" i="21"/>
  <c r="AF152" i="21"/>
  <c r="AE152" i="21"/>
  <c r="AD152" i="21"/>
  <c r="AC152" i="21"/>
  <c r="AB152" i="21"/>
  <c r="AA152" i="21"/>
  <c r="Z152" i="21"/>
  <c r="Y152" i="21"/>
  <c r="X152" i="21"/>
  <c r="W152" i="21"/>
  <c r="V152" i="21"/>
  <c r="U152" i="21"/>
  <c r="T152" i="21"/>
  <c r="S152" i="21"/>
  <c r="R152" i="21"/>
  <c r="Q152" i="21"/>
  <c r="P152" i="21"/>
  <c r="O152" i="21"/>
  <c r="N152" i="21"/>
  <c r="M152" i="21"/>
  <c r="L152" i="21"/>
  <c r="K152" i="21"/>
  <c r="J152" i="21"/>
  <c r="I152" i="21"/>
  <c r="H152" i="21"/>
  <c r="G152" i="21"/>
  <c r="F152" i="21"/>
  <c r="AQ151" i="21"/>
  <c r="AP151" i="21"/>
  <c r="AO151" i="21"/>
  <c r="AN151" i="21"/>
  <c r="AM151" i="21"/>
  <c r="AL151" i="21"/>
  <c r="AK151" i="21"/>
  <c r="AJ151" i="21"/>
  <c r="AI151" i="21"/>
  <c r="AH151" i="21"/>
  <c r="AG151" i="21"/>
  <c r="AF151" i="21"/>
  <c r="AE151" i="21"/>
  <c r="AD151" i="21"/>
  <c r="AC151" i="21"/>
  <c r="AB151" i="21"/>
  <c r="AA151" i="21"/>
  <c r="Z151" i="21"/>
  <c r="Y151" i="21"/>
  <c r="X151" i="21"/>
  <c r="W151" i="21"/>
  <c r="V151" i="21"/>
  <c r="U151" i="21"/>
  <c r="T151" i="21"/>
  <c r="S151" i="21"/>
  <c r="R151" i="21"/>
  <c r="Q151" i="21"/>
  <c r="P151" i="21"/>
  <c r="O151" i="21"/>
  <c r="N151" i="21"/>
  <c r="M151" i="21"/>
  <c r="L151" i="21"/>
  <c r="K151" i="21"/>
  <c r="J151" i="21"/>
  <c r="I151" i="21"/>
  <c r="H151" i="21"/>
  <c r="G151" i="21"/>
  <c r="F151" i="21"/>
  <c r="AQ150" i="21"/>
  <c r="AP150" i="21"/>
  <c r="AO150" i="21"/>
  <c r="AN150" i="21"/>
  <c r="AM150" i="21"/>
  <c r="AL150" i="21"/>
  <c r="AK150" i="21"/>
  <c r="AJ150" i="21"/>
  <c r="AI150" i="21"/>
  <c r="AH150" i="21"/>
  <c r="AG150" i="21"/>
  <c r="AF150" i="21"/>
  <c r="AE150" i="21"/>
  <c r="AD150" i="21"/>
  <c r="AC150" i="21"/>
  <c r="AB150" i="21"/>
  <c r="AA150" i="21"/>
  <c r="Z150" i="21"/>
  <c r="Y150" i="21"/>
  <c r="X150" i="21"/>
  <c r="W150" i="21"/>
  <c r="V150" i="21"/>
  <c r="U150" i="21"/>
  <c r="T150" i="21"/>
  <c r="S150" i="21"/>
  <c r="R150" i="21"/>
  <c r="Q150" i="21"/>
  <c r="P150" i="21"/>
  <c r="O150" i="21"/>
  <c r="N150" i="21"/>
  <c r="M150" i="21"/>
  <c r="L150" i="21"/>
  <c r="K150" i="21"/>
  <c r="J150" i="21"/>
  <c r="I150" i="21"/>
  <c r="H150" i="21"/>
  <c r="G150" i="21"/>
  <c r="F150" i="21"/>
  <c r="AQ149" i="21"/>
  <c r="AP149" i="21"/>
  <c r="AO149" i="21"/>
  <c r="AN149" i="21"/>
  <c r="AM149" i="21"/>
  <c r="AL149" i="21"/>
  <c r="AK149" i="21"/>
  <c r="AJ149" i="21"/>
  <c r="AI149" i="21"/>
  <c r="AH149" i="21"/>
  <c r="AG149" i="21"/>
  <c r="AF149" i="21"/>
  <c r="AE149" i="21"/>
  <c r="AD149" i="21"/>
  <c r="AC149" i="21"/>
  <c r="AB149" i="21"/>
  <c r="AA149" i="21"/>
  <c r="Z149" i="21"/>
  <c r="Y149" i="21"/>
  <c r="X149" i="21"/>
  <c r="W149" i="21"/>
  <c r="V149" i="21"/>
  <c r="U149" i="21"/>
  <c r="T149" i="21"/>
  <c r="S149" i="21"/>
  <c r="R149" i="21"/>
  <c r="Q149" i="21"/>
  <c r="P149" i="21"/>
  <c r="O149" i="21"/>
  <c r="N149" i="21"/>
  <c r="M149" i="21"/>
  <c r="L149" i="21"/>
  <c r="K149" i="21"/>
  <c r="J149" i="21"/>
  <c r="I149" i="21"/>
  <c r="H149" i="21"/>
  <c r="G149" i="21"/>
  <c r="F149" i="21"/>
  <c r="AQ148" i="21"/>
  <c r="AP148" i="21"/>
  <c r="AO148" i="21"/>
  <c r="AN148" i="21"/>
  <c r="AM148" i="21"/>
  <c r="AL148" i="21"/>
  <c r="AK148" i="21"/>
  <c r="AJ148" i="21"/>
  <c r="AI148" i="21"/>
  <c r="AH148" i="21"/>
  <c r="AG148" i="21"/>
  <c r="AF148" i="21"/>
  <c r="AE148" i="21"/>
  <c r="AD148" i="21"/>
  <c r="AC148" i="21"/>
  <c r="AB148" i="21"/>
  <c r="AA148" i="21"/>
  <c r="Z148" i="21"/>
  <c r="Y148" i="21"/>
  <c r="X148" i="21"/>
  <c r="W148" i="21"/>
  <c r="V148" i="21"/>
  <c r="U148" i="21"/>
  <c r="T148" i="21"/>
  <c r="S148" i="21"/>
  <c r="R148" i="21"/>
  <c r="Q148" i="21"/>
  <c r="P148" i="21"/>
  <c r="O148" i="21"/>
  <c r="N148" i="21"/>
  <c r="M148" i="21"/>
  <c r="L148" i="21"/>
  <c r="K148" i="21"/>
  <c r="J148" i="21"/>
  <c r="I148" i="21"/>
  <c r="H148" i="21"/>
  <c r="G148" i="21"/>
  <c r="F148" i="21"/>
  <c r="AQ147" i="21"/>
  <c r="AP147" i="21"/>
  <c r="AO147" i="21"/>
  <c r="AN147" i="21"/>
  <c r="AM147" i="21"/>
  <c r="AL147" i="21"/>
  <c r="AK147" i="21"/>
  <c r="AJ147" i="21"/>
  <c r="AI147" i="21"/>
  <c r="AH147" i="21"/>
  <c r="AG147" i="21"/>
  <c r="AF147" i="21"/>
  <c r="AE147" i="21"/>
  <c r="AD147" i="21"/>
  <c r="AC147" i="21"/>
  <c r="AB147" i="21"/>
  <c r="AA147" i="21"/>
  <c r="Z147" i="21"/>
  <c r="Y147" i="21"/>
  <c r="X147" i="21"/>
  <c r="W147" i="21"/>
  <c r="V147" i="21"/>
  <c r="U147" i="21"/>
  <c r="T147" i="21"/>
  <c r="S147" i="21"/>
  <c r="R147" i="21"/>
  <c r="Q147" i="21"/>
  <c r="P147" i="21"/>
  <c r="O147" i="21"/>
  <c r="N147" i="21"/>
  <c r="M147" i="21"/>
  <c r="L147" i="21"/>
  <c r="K147" i="21"/>
  <c r="J147" i="21"/>
  <c r="I147" i="21"/>
  <c r="H147" i="21"/>
  <c r="G147" i="21"/>
  <c r="F147" i="21"/>
  <c r="AQ146" i="21"/>
  <c r="AP146" i="21"/>
  <c r="AO146" i="21"/>
  <c r="AN146" i="21"/>
  <c r="AM146" i="21"/>
  <c r="AL146" i="21"/>
  <c r="AK146" i="21"/>
  <c r="AJ146" i="21"/>
  <c r="AI146" i="21"/>
  <c r="AH146" i="21"/>
  <c r="AG146" i="21"/>
  <c r="AF146" i="21"/>
  <c r="AE146" i="21"/>
  <c r="AD146" i="21"/>
  <c r="AC146" i="21"/>
  <c r="AB146" i="21"/>
  <c r="AA146" i="21"/>
  <c r="Z146" i="21"/>
  <c r="Y146" i="21"/>
  <c r="X146" i="21"/>
  <c r="W146" i="21"/>
  <c r="V146" i="21"/>
  <c r="U146" i="21"/>
  <c r="T146" i="21"/>
  <c r="S146" i="21"/>
  <c r="R146" i="21"/>
  <c r="Q146" i="21"/>
  <c r="P146" i="21"/>
  <c r="O146" i="21"/>
  <c r="N146" i="21"/>
  <c r="M146" i="21"/>
  <c r="L146" i="21"/>
  <c r="K146" i="21"/>
  <c r="J146" i="21"/>
  <c r="I146" i="21"/>
  <c r="H146" i="21"/>
  <c r="G146" i="21"/>
  <c r="F146" i="21"/>
  <c r="AQ145" i="21"/>
  <c r="AP145" i="21"/>
  <c r="AO145" i="21"/>
  <c r="AN145" i="21"/>
  <c r="AM145" i="21"/>
  <c r="AL145" i="21"/>
  <c r="AK145" i="21"/>
  <c r="AJ145" i="21"/>
  <c r="AI145" i="21"/>
  <c r="AH145" i="21"/>
  <c r="AG145" i="21"/>
  <c r="AF145" i="21"/>
  <c r="AE145" i="21"/>
  <c r="AD145" i="21"/>
  <c r="AC145" i="21"/>
  <c r="AB145" i="21"/>
  <c r="AA145" i="21"/>
  <c r="Z145" i="21"/>
  <c r="Y145" i="21"/>
  <c r="X145" i="21"/>
  <c r="W145" i="21"/>
  <c r="V145" i="21"/>
  <c r="U145" i="21"/>
  <c r="T145" i="21"/>
  <c r="S145" i="21"/>
  <c r="R145" i="21"/>
  <c r="Q145" i="21"/>
  <c r="P145" i="21"/>
  <c r="O145" i="21"/>
  <c r="N145" i="21"/>
  <c r="M145" i="21"/>
  <c r="L145" i="21"/>
  <c r="K145" i="21"/>
  <c r="J145" i="21"/>
  <c r="I145" i="21"/>
  <c r="H145" i="21"/>
  <c r="G145" i="21"/>
  <c r="F145" i="21"/>
  <c r="AQ144" i="21"/>
  <c r="AP144" i="21"/>
  <c r="AO144" i="21"/>
  <c r="AN144" i="21"/>
  <c r="AM144" i="21"/>
  <c r="AL144" i="21"/>
  <c r="AK144" i="21"/>
  <c r="AJ144" i="21"/>
  <c r="AI144" i="21"/>
  <c r="AH144" i="21"/>
  <c r="AG144" i="21"/>
  <c r="AF144" i="21"/>
  <c r="AE144" i="21"/>
  <c r="AD144" i="21"/>
  <c r="AC144" i="21"/>
  <c r="AB144" i="21"/>
  <c r="AA144" i="21"/>
  <c r="Z144" i="21"/>
  <c r="Y144" i="21"/>
  <c r="X144" i="21"/>
  <c r="W144" i="21"/>
  <c r="V144" i="21"/>
  <c r="U144" i="21"/>
  <c r="T144" i="21"/>
  <c r="S144" i="21"/>
  <c r="R144" i="21"/>
  <c r="Q144" i="21"/>
  <c r="P144" i="21"/>
  <c r="O144" i="21"/>
  <c r="N144" i="21"/>
  <c r="M144" i="21"/>
  <c r="L144" i="21"/>
  <c r="K144" i="21"/>
  <c r="J144" i="21"/>
  <c r="I144" i="21"/>
  <c r="H144" i="21"/>
  <c r="G144" i="21"/>
  <c r="F144" i="21"/>
  <c r="AQ143" i="21"/>
  <c r="AP143" i="21"/>
  <c r="AO143" i="21"/>
  <c r="AN143" i="21"/>
  <c r="AM143" i="21"/>
  <c r="AL143" i="21"/>
  <c r="AK143" i="21"/>
  <c r="AJ143" i="21"/>
  <c r="AI143" i="21"/>
  <c r="AH143" i="21"/>
  <c r="AG143" i="21"/>
  <c r="AF143" i="21"/>
  <c r="AE143" i="21"/>
  <c r="AD143" i="21"/>
  <c r="AC143" i="21"/>
  <c r="AB143" i="21"/>
  <c r="AA143" i="21"/>
  <c r="Z143" i="21"/>
  <c r="Y143" i="21"/>
  <c r="X143" i="21"/>
  <c r="W143" i="21"/>
  <c r="V143" i="21"/>
  <c r="U143" i="21"/>
  <c r="T143" i="21"/>
  <c r="S143" i="21"/>
  <c r="R143" i="21"/>
  <c r="Q143" i="21"/>
  <c r="P143" i="21"/>
  <c r="O143" i="21"/>
  <c r="N143" i="21"/>
  <c r="M143" i="21"/>
  <c r="L143" i="21"/>
  <c r="K143" i="21"/>
  <c r="J143" i="21"/>
  <c r="I143" i="21"/>
  <c r="H143" i="21"/>
  <c r="G143" i="21"/>
  <c r="F143" i="21"/>
  <c r="AQ142" i="21"/>
  <c r="AP142" i="21"/>
  <c r="AO142" i="21"/>
  <c r="AN142" i="21"/>
  <c r="AM142" i="21"/>
  <c r="AL142" i="21"/>
  <c r="AK142" i="21"/>
  <c r="AJ142" i="21"/>
  <c r="AI142" i="21"/>
  <c r="AH142" i="21"/>
  <c r="AG142" i="21"/>
  <c r="AF142" i="21"/>
  <c r="AE142" i="21"/>
  <c r="AD142" i="21"/>
  <c r="AC142" i="21"/>
  <c r="AB142" i="21"/>
  <c r="AA142" i="21"/>
  <c r="Z142" i="21"/>
  <c r="Y142" i="21"/>
  <c r="X142" i="21"/>
  <c r="W142" i="21"/>
  <c r="V142" i="21"/>
  <c r="U142" i="21"/>
  <c r="T142" i="21"/>
  <c r="S142" i="21"/>
  <c r="R142" i="21"/>
  <c r="Q142" i="21"/>
  <c r="P142" i="21"/>
  <c r="O142" i="21"/>
  <c r="N142" i="21"/>
  <c r="M142" i="21"/>
  <c r="L142" i="21"/>
  <c r="K142" i="21"/>
  <c r="J142" i="21"/>
  <c r="I142" i="21"/>
  <c r="H142" i="21"/>
  <c r="G142" i="21"/>
  <c r="F142" i="21"/>
  <c r="AQ141" i="21"/>
  <c r="AP141" i="21"/>
  <c r="AO141" i="21"/>
  <c r="AN141" i="21"/>
  <c r="AM141" i="21"/>
  <c r="AL141" i="21"/>
  <c r="AK141" i="21"/>
  <c r="AJ141" i="21"/>
  <c r="AI141" i="21"/>
  <c r="AH141" i="21"/>
  <c r="AG141" i="21"/>
  <c r="AF141" i="21"/>
  <c r="AE141" i="21"/>
  <c r="AD141" i="21"/>
  <c r="AC141" i="21"/>
  <c r="AB141" i="21"/>
  <c r="AA141" i="21"/>
  <c r="Z141" i="21"/>
  <c r="Y141" i="21"/>
  <c r="X141" i="21"/>
  <c r="W141" i="21"/>
  <c r="V141" i="21"/>
  <c r="U141" i="21"/>
  <c r="T141" i="21"/>
  <c r="S141" i="21"/>
  <c r="R141" i="21"/>
  <c r="Q141" i="21"/>
  <c r="P141" i="21"/>
  <c r="O141" i="21"/>
  <c r="N141" i="21"/>
  <c r="M141" i="21"/>
  <c r="L141" i="21"/>
  <c r="K141" i="21"/>
  <c r="J141" i="21"/>
  <c r="I141" i="21"/>
  <c r="H141" i="21"/>
  <c r="G141" i="21"/>
  <c r="F141" i="21"/>
  <c r="AQ140" i="21"/>
  <c r="AP140" i="21"/>
  <c r="AO140" i="21"/>
  <c r="AN140" i="21"/>
  <c r="AM140" i="21"/>
  <c r="AL140" i="21"/>
  <c r="AK140" i="21"/>
  <c r="AJ140" i="21"/>
  <c r="AI140" i="21"/>
  <c r="AH140" i="21"/>
  <c r="AG140" i="21"/>
  <c r="AF140" i="21"/>
  <c r="AE140" i="21"/>
  <c r="AD140" i="21"/>
  <c r="AC140" i="21"/>
  <c r="AB140" i="21"/>
  <c r="AA140" i="21"/>
  <c r="Z140" i="21"/>
  <c r="Y140" i="21"/>
  <c r="X140" i="21"/>
  <c r="W140" i="21"/>
  <c r="V140" i="21"/>
  <c r="U140" i="21"/>
  <c r="T140" i="21"/>
  <c r="S140" i="21"/>
  <c r="R140" i="21"/>
  <c r="Q140" i="21"/>
  <c r="P140" i="21"/>
  <c r="O140" i="21"/>
  <c r="N140" i="21"/>
  <c r="M140" i="21"/>
  <c r="L140" i="21"/>
  <c r="K140" i="21"/>
  <c r="J140" i="21"/>
  <c r="I140" i="21"/>
  <c r="H140" i="21"/>
  <c r="G140" i="21"/>
  <c r="F140" i="2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<sst xmlns="http://schemas.openxmlformats.org/spreadsheetml/2006/main" count="3171" uniqueCount="277">
  <si>
    <t xml:space="preserve">Aurora - NIC Project C - The impact of decarbonizing heating on the power system - Annual databook </t>
  </si>
  <si>
    <t>This workbook accompanies the full report for NIC, Project C</t>
  </si>
  <si>
    <t/>
  </si>
  <si>
    <t>Version control</t>
  </si>
  <si>
    <t>Version</t>
  </si>
  <si>
    <t>Release date</t>
  </si>
  <si>
    <t>Prepared by</t>
  </si>
  <si>
    <t>Amelia Adcroft, Martina Fava</t>
  </si>
  <si>
    <t>Approved by</t>
  </si>
  <si>
    <t>Caroline Still</t>
  </si>
  <si>
    <t>Geography</t>
  </si>
  <si>
    <t>GB</t>
  </si>
  <si>
    <t>Currency</t>
  </si>
  <si>
    <t>£</t>
  </si>
  <si>
    <t>Base year for real values</t>
  </si>
  <si>
    <t>Contents</t>
  </si>
  <si>
    <t>Sheet</t>
  </si>
  <si>
    <t>Description</t>
  </si>
  <si>
    <t>Sections</t>
  </si>
  <si>
    <t>Intro</t>
  </si>
  <si>
    <t>Overview of this spreadsheet, version control and disclaimer</t>
  </si>
  <si>
    <t>Common assumptions</t>
  </si>
  <si>
    <t>Assumptions which are common across all Aurora scenarios</t>
  </si>
  <si>
    <t>Input assumptions</t>
  </si>
  <si>
    <t xml:space="preserve">Results </t>
  </si>
  <si>
    <t>Results for NIC base case and sensitivities</t>
  </si>
  <si>
    <t>Scenario 1</t>
  </si>
  <si>
    <t>Results - wholesale prices</t>
  </si>
  <si>
    <t>Scenario 2</t>
  </si>
  <si>
    <t>Results - capacity market</t>
  </si>
  <si>
    <t>Scenario 3</t>
  </si>
  <si>
    <t>Results - system composition</t>
  </si>
  <si>
    <t>Scenario 4</t>
  </si>
  <si>
    <t>Results - carbon emissions</t>
  </si>
  <si>
    <t>Scenario 5</t>
  </si>
  <si>
    <t>Results - marginal technology</t>
  </si>
  <si>
    <t>Results - plant performance</t>
  </si>
  <si>
    <t>Results - clean sparks and darks distribution</t>
  </si>
  <si>
    <t>Results - System costs and consumer bills</t>
  </si>
  <si>
    <t>Glossary</t>
  </si>
  <si>
    <t>List of abbreviations and definitions used in this document</t>
  </si>
  <si>
    <t>Version history</t>
  </si>
  <si>
    <t>Release Date</t>
  </si>
  <si>
    <t xml:space="preserve">First release </t>
  </si>
  <si>
    <t>The small print</t>
  </si>
  <si>
    <r>
      <rPr>
        <b/>
        <sz val="8"/>
        <color theme="1"/>
        <rFont val="Calibri"/>
        <family val="2"/>
        <scheme val="minor"/>
      </rPr>
      <t>General Disclaimer</t>
    </r>
    <r>
      <rPr>
        <sz val="8"/>
        <color theme="1"/>
        <rFont val="Calibri"/>
        <family val="2"/>
        <scheme val="minor"/>
      </rPr>
      <t xml:space="preserve">
This document is provided “as is” for your information only and no representation or warranty, express or implied, is given by Aurora Energy Research Limited (“Aurora”), its directors, employees, agents or affiliates (together its “Associates”) as to its accuracy, reliability or completeness.  Aurora and its Associates assume no responsibility, and accept no liability for, any loss arising out of your use of this document.  This document is not to be relied upon for any purpose or used in substitution for your own independent investigations and sound judgment.  The information contained in this document reflects our beliefs, assumptions, intentions and expectations as of the date of this document and is subject to change. Aurora assumes no obligation, and does not intend, to update this information.</t>
    </r>
  </si>
  <si>
    <r>
      <rPr>
        <b/>
        <sz val="8"/>
        <color theme="1"/>
        <rFont val="Calibri"/>
        <family val="2"/>
        <scheme val="minor"/>
      </rPr>
      <t>Forward looking statements</t>
    </r>
    <r>
      <rPr>
        <sz val="8"/>
        <color theme="1"/>
        <rFont val="Calibri"/>
        <family val="2"/>
        <scheme val="minor"/>
      </rPr>
      <t xml:space="preserve">
This document contains forward-looking statements and information, which reflect Aurora’s current view with respect to future events and financial performance. When used in this document, the words "believes", "expects", "plans", "may", "will", "would", "could", "should", "anticipates", "estimates", "project", "intend" or "outlook" or other variations of these words or other similar expressions are intended to identify forward-looking statements and information. Actual results may differ materially from the expectations expressed or implied in the forward-looking statements as a result of known and unknown risks and uncertainties. Known risks and uncertainties include but are not limited to: risks associated with political events in Europe and elsewhere, contractual risks, creditworthiness of customers, performance of suppliers and management of plant and personnel; risk associated with financial factors such as volatility in exchange rates, increases in interest rates, restrictions on access to capital, and swings in global financial markets; risks associated with domestic and foreign government regulation, including export controls and economic sanctions; and other risks, including litigation. The foregoing list of important factors is not exhaustive. </t>
    </r>
  </si>
  <si>
    <r>
      <rPr>
        <b/>
        <sz val="8"/>
        <color theme="1"/>
        <rFont val="Calibri"/>
        <family val="2"/>
        <scheme val="minor"/>
      </rPr>
      <t>Copyright</t>
    </r>
    <r>
      <rPr>
        <sz val="8"/>
        <color theme="1"/>
        <rFont val="Calibri"/>
        <family val="2"/>
        <scheme val="minor"/>
      </rPr>
      <t xml:space="preserve">
This document and its content (including, but not limited to, the text, images, graphics and illustrations) is the copyright material of Aurora[, unless otherwise stated]. No part of this document may be copied, reproduced, distributed or in any way used for commercial purposes without the prior written consent of Aurora.</t>
    </r>
  </si>
  <si>
    <t>Title</t>
  </si>
  <si>
    <t>Aurora - NIC Project C - NIC Market Level Modelling</t>
  </si>
  <si>
    <t>Great Britain</t>
  </si>
  <si>
    <t>£, real 2022</t>
  </si>
  <si>
    <t>Scenario</t>
  </si>
  <si>
    <t>All</t>
  </si>
  <si>
    <t>Variable</t>
  </si>
  <si>
    <t>Units</t>
  </si>
  <si>
    <t>FX rates</t>
  </si>
  <si>
    <t>GBP to Euro</t>
  </si>
  <si>
    <t>Euros per GBP</t>
  </si>
  <si>
    <t>GBP to USD</t>
  </si>
  <si>
    <t>USD per GBP</t>
  </si>
  <si>
    <t>Inflation</t>
  </si>
  <si>
    <t>GB Inflation</t>
  </si>
  <si>
    <t>Index relative to 2022</t>
  </si>
  <si>
    <t>Sources: IMF - World Economic Outlook (WEO) October 2022</t>
  </si>
  <si>
    <t>Notes: IMF - World Economic Outlook (WEO) October 2022 provides a forecast for inflation rates up to 2027, from then we assume a constant 2% growth.</t>
  </si>
  <si>
    <t>Example of how to apply inflation to create nominal price series:</t>
  </si>
  <si>
    <t>Aurora's price forecasts are provided in real 2022 (calendar year average) prices.</t>
  </si>
  <si>
    <t>These can be converted to a nominal price series by multiplying by the inflation index above.</t>
  </si>
  <si>
    <t>Baseload price series (example)</t>
  </si>
  <si>
    <t>Real 2022 prices</t>
  </si>
  <si>
    <t>Nominal prices</t>
  </si>
  <si>
    <t>Economic assumptions</t>
  </si>
  <si>
    <t>Guranteed revenues</t>
  </si>
  <si>
    <t>Non-contract revenues</t>
  </si>
  <si>
    <t xml:space="preserve">New build WACC assumptions </t>
  </si>
  <si>
    <t>Default</t>
  </si>
  <si>
    <t>%</t>
  </si>
  <si>
    <t>CCGTs</t>
  </si>
  <si>
    <t>14-16%</t>
  </si>
  <si>
    <t>OCGTs</t>
  </si>
  <si>
    <t>Gas Recip</t>
  </si>
  <si>
    <t>Solar/Wind</t>
  </si>
  <si>
    <t xml:space="preserve">Existing WACC assumptions </t>
  </si>
  <si>
    <t>9-11%</t>
  </si>
  <si>
    <t>END</t>
  </si>
  <si>
    <t>Commodity prices</t>
  </si>
  <si>
    <t>Gas price</t>
  </si>
  <si>
    <t>£/MWh</t>
  </si>
  <si>
    <t>Coal price</t>
  </si>
  <si>
    <t>£/tonne</t>
  </si>
  <si>
    <t>Carbon price</t>
  </si>
  <si>
    <t>Electricity demand</t>
  </si>
  <si>
    <t>TWh</t>
  </si>
  <si>
    <t xml:space="preserve">  of which Electric Vehicles</t>
  </si>
  <si>
    <t xml:space="preserve">  of which Electric Heating</t>
  </si>
  <si>
    <t xml:space="preserve">  of which Electrolysis</t>
  </si>
  <si>
    <t>ACS Peak Demand</t>
  </si>
  <si>
    <t>GW</t>
  </si>
  <si>
    <t>Results - wholesale market</t>
  </si>
  <si>
    <t>Wholesale prices</t>
  </si>
  <si>
    <t>Baseload</t>
  </si>
  <si>
    <t>Peakload</t>
  </si>
  <si>
    <t>Wholesale price distribution</t>
  </si>
  <si>
    <t>&gt;£ 100/MWh</t>
  </si>
  <si>
    <t>% hours</t>
  </si>
  <si>
    <t>£80 - 100/MWh</t>
  </si>
  <si>
    <t>£60 - 80/MWh</t>
  </si>
  <si>
    <t>£40 - 60/MWh</t>
  </si>
  <si>
    <t>£20 - 40/MWh</t>
  </si>
  <si>
    <t>£0 - 20/MWh</t>
  </si>
  <si>
    <t>&lt;£ 0/MWh</t>
  </si>
  <si>
    <t>5th percentile</t>
  </si>
  <si>
    <t>10th percentile</t>
  </si>
  <si>
    <t>90th percentile</t>
  </si>
  <si>
    <t>95th percentile</t>
  </si>
  <si>
    <t>Standard deviation</t>
  </si>
  <si>
    <t>Notes: Values for 2023 are model outcomes and do not reflect observed market activity</t>
  </si>
  <si>
    <t>Results - balancing mechanism</t>
  </si>
  <si>
    <t>BM prices</t>
  </si>
  <si>
    <t>Short, average</t>
  </si>
  <si>
    <t>Short, top 5%</t>
  </si>
  <si>
    <t>Long, average</t>
  </si>
  <si>
    <t>Long, bottom 5%</t>
  </si>
  <si>
    <t>Capacity Market Price</t>
  </si>
  <si>
    <t>Price</t>
  </si>
  <si>
    <t>£/kW</t>
  </si>
  <si>
    <t>Notes: Capacity market prices are in delivery year</t>
  </si>
  <si>
    <t>New build capacity by year</t>
  </si>
  <si>
    <t>Battery storage</t>
  </si>
  <si>
    <t>Hydrogen peaker</t>
  </si>
  <si>
    <t>Onshore wind</t>
  </si>
  <si>
    <t>Solar PV</t>
  </si>
  <si>
    <t>Technology</t>
  </si>
  <si>
    <t>Capacity</t>
  </si>
  <si>
    <t>Interconnectors</t>
  </si>
  <si>
    <t>DSR</t>
  </si>
  <si>
    <t>Gas / Oil peaker</t>
  </si>
  <si>
    <t>Pumped storage</t>
  </si>
  <si>
    <t>Offshore wind</t>
  </si>
  <si>
    <t>Hydro</t>
  </si>
  <si>
    <t>BECCS</t>
  </si>
  <si>
    <t>Biomass/ other RES</t>
  </si>
  <si>
    <t>Other thermal</t>
  </si>
  <si>
    <t>Hydrogen CCGT</t>
  </si>
  <si>
    <t>Gas CCS</t>
  </si>
  <si>
    <t>Gas CCGT</t>
  </si>
  <si>
    <t>Coal</t>
  </si>
  <si>
    <t>Nuclear</t>
  </si>
  <si>
    <t>Note: Installed nameplate capacity</t>
  </si>
  <si>
    <t>Note: Gas/oil peaker includes OCGT, oil/other peaking and gas recips; Other RES includes biomass, EfW, hydro, and marine; Other thermal includes embedded CHP</t>
  </si>
  <si>
    <t>Gross capacity additions</t>
  </si>
  <si>
    <t>Notes: Installed nameplate capacity</t>
  </si>
  <si>
    <t>Gross capacity retirements</t>
  </si>
  <si>
    <t>Generation</t>
  </si>
  <si>
    <t>Notes: Interconnectors values are net imports</t>
  </si>
  <si>
    <t>Load factors</t>
  </si>
  <si>
    <t>Carbon emissions</t>
  </si>
  <si>
    <t>Total power sector emissions</t>
  </si>
  <si>
    <r>
      <t>Mt CO</t>
    </r>
    <r>
      <rPr>
        <vertAlign val="subscript"/>
        <sz val="11"/>
        <color theme="3"/>
        <rFont val="Calibri"/>
        <family val="2"/>
        <scheme val="minor"/>
      </rPr>
      <t>2</t>
    </r>
  </si>
  <si>
    <t>Carbon intensity</t>
  </si>
  <si>
    <r>
      <t>gCO</t>
    </r>
    <r>
      <rPr>
        <vertAlign val="subscript"/>
        <sz val="11"/>
        <color theme="3"/>
        <rFont val="Calibri"/>
        <family val="2"/>
        <scheme val="minor"/>
      </rPr>
      <t>2</t>
    </r>
    <r>
      <rPr>
        <sz val="11"/>
        <color theme="3"/>
        <rFont val="Calibri"/>
        <family val="2"/>
        <scheme val="minor"/>
      </rPr>
      <t>/kWh</t>
    </r>
  </si>
  <si>
    <t>Notes: Carbon intensity per unit of production</t>
  </si>
  <si>
    <t xml:space="preserve">Technology emissions </t>
  </si>
  <si>
    <t xml:space="preserve">EfW </t>
  </si>
  <si>
    <t>CCGT</t>
  </si>
  <si>
    <t>Other Thermal</t>
  </si>
  <si>
    <t>CCS</t>
  </si>
  <si>
    <r>
      <t>Mt CO</t>
    </r>
    <r>
      <rPr>
        <vertAlign val="subscript"/>
        <sz val="11"/>
        <color theme="3"/>
        <rFont val="Calibri"/>
        <family val="2"/>
        <scheme val="minor"/>
      </rPr>
      <t>2</t>
    </r>
    <r>
      <rPr>
        <sz val="11"/>
        <color theme="1"/>
        <rFont val="Calibri"/>
        <family val="2"/>
        <scheme val="minor"/>
      </rPr>
      <t/>
    </r>
  </si>
  <si>
    <t>Total (including EfW &amp; BECCS)</t>
  </si>
  <si>
    <t>Uncurtailed capture prices</t>
  </si>
  <si>
    <t>Solar</t>
  </si>
  <si>
    <t>Notes: Generation weighted fleet average uncurtailed capture price</t>
  </si>
  <si>
    <t>Economic curtailed capture prices</t>
  </si>
  <si>
    <t>Notes: Generation weighted fleet average curtailed capture price</t>
  </si>
  <si>
    <t>Renewables curtailment %</t>
  </si>
  <si>
    <t>Notes: Generation weighted fleet average curtailed percentage</t>
  </si>
  <si>
    <t>Results - Clean spark and dark spreads distribution</t>
  </si>
  <si>
    <t>Clean spark spreads distribution</t>
  </si>
  <si>
    <t>+&gt;£40/MWh</t>
  </si>
  <si>
    <t>£10 - 20/MWh</t>
  </si>
  <si>
    <t>£0 - 10/MWh</t>
  </si>
  <si>
    <t>£-10 - 0/MWh</t>
  </si>
  <si>
    <t>£&lt;-10/MWh</t>
  </si>
  <si>
    <t>Clean dark spreads distribution</t>
  </si>
  <si>
    <t xml:space="preserve">System costs </t>
  </si>
  <si>
    <t>Total system costs</t>
  </si>
  <si>
    <t xml:space="preserve">Balancing Market </t>
  </si>
  <si>
    <t>£ billion</t>
  </si>
  <si>
    <t xml:space="preserve">Capacity Market </t>
  </si>
  <si>
    <t>Transmission</t>
  </si>
  <si>
    <t xml:space="preserve">Distribution </t>
  </si>
  <si>
    <t xml:space="preserve">Renewable subsidies </t>
  </si>
  <si>
    <t xml:space="preserve">Non-renewable subsidies </t>
  </si>
  <si>
    <t>Wholesale production spend</t>
  </si>
  <si>
    <t>Wholesale inframarginal rent</t>
  </si>
  <si>
    <t>Total</t>
  </si>
  <si>
    <t>Total system costs / demand</t>
  </si>
  <si>
    <t xml:space="preserve">Consumer bills </t>
  </si>
  <si>
    <t xml:space="preserve">Consumer Bills </t>
  </si>
  <si>
    <t>Wholesale</t>
  </si>
  <si>
    <t>Balancing</t>
  </si>
  <si>
    <t>Capacity Market</t>
  </si>
  <si>
    <t>Network</t>
  </si>
  <si>
    <t xml:space="preserve">Subsidies </t>
  </si>
  <si>
    <t>Climate Change Levy</t>
  </si>
  <si>
    <t>Operating Costs and Supplier margin</t>
  </si>
  <si>
    <t>VAT (5%)</t>
  </si>
  <si>
    <t>All scenarios</t>
  </si>
  <si>
    <t xml:space="preserve">Hydrogen supply capacity </t>
  </si>
  <si>
    <t> </t>
  </si>
  <si>
    <t>Salt cavern storage</t>
  </si>
  <si>
    <t>Flexible electrolysers</t>
  </si>
  <si>
    <t>Inflexible electrolysers</t>
  </si>
  <si>
    <t>SMR/ATR and CCS</t>
  </si>
  <si>
    <t>SMR</t>
  </si>
  <si>
    <t>Hydrogen demand</t>
  </si>
  <si>
    <t xml:space="preserve">Hydrogen demand </t>
  </si>
  <si>
    <t>Industry</t>
  </si>
  <si>
    <t>Heat</t>
  </si>
  <si>
    <t>Transport</t>
  </si>
  <si>
    <t>Power</t>
  </si>
  <si>
    <t>Heat appliance trajectory</t>
  </si>
  <si>
    <t>Annual appliance volumes</t>
  </si>
  <si>
    <t>Hydrogen boilers</t>
  </si>
  <si>
    <t>Heat pumps</t>
  </si>
  <si>
    <t>Fossil fuel heating technologies</t>
  </si>
  <si>
    <t>Electric resistive heating</t>
  </si>
  <si>
    <t>Heat networks</t>
  </si>
  <si>
    <t>Note: This analysis follows the archetypal analysis developed in previous work produced by Aurora for NIC, Project B, to reflect a realistic adoption rate of hydrogen boilers for the mix of archetypes in GB</t>
  </si>
  <si>
    <t>Note: "Heat pumps" includes smart and dumb heat pumps</t>
  </si>
  <si>
    <t>Heating demand</t>
  </si>
  <si>
    <t>Note: For all scenarios, Aurora have assumed that the unit consumption of fossil fuel heating technologies is the average of the unit consumption of gas and oil boilers from NIC Project B's Mid Hydrogen scenario.</t>
  </si>
  <si>
    <t xml:space="preserve">Total capital expenditure for transmission and distribution </t>
  </si>
  <si>
    <t>Network capex</t>
  </si>
  <si>
    <t>Distribution</t>
  </si>
  <si>
    <t>Note: The annual CAPEX (£bn) for transmission and distribution network shown here is the capital expenditure on the transmission and distribution network from the perspective of total cost to the system operator.</t>
  </si>
  <si>
    <t>Abbreviations</t>
  </si>
  <si>
    <t>Value</t>
  </si>
  <si>
    <t>Combined Cycle Gas Turbine</t>
  </si>
  <si>
    <t>CHP</t>
  </si>
  <si>
    <t>Combined Heat and Power</t>
  </si>
  <si>
    <t>EU-ETS</t>
  </si>
  <si>
    <t>European Union Emission Trading Scheme</t>
  </si>
  <si>
    <r>
      <t>gCO</t>
    </r>
    <r>
      <rPr>
        <vertAlign val="subscript"/>
        <sz val="11"/>
        <color theme="1"/>
        <rFont val="Calibri"/>
        <family val="2"/>
        <scheme val="minor"/>
      </rPr>
      <t>2</t>
    </r>
  </si>
  <si>
    <t>Gram of carbon dioxide</t>
  </si>
  <si>
    <t>Gigawatt</t>
  </si>
  <si>
    <t>HHV</t>
  </si>
  <si>
    <t>Higher Heating value</t>
  </si>
  <si>
    <t>kWh</t>
  </si>
  <si>
    <t>Kilowatt-hour</t>
  </si>
  <si>
    <r>
      <t>Mt CO</t>
    </r>
    <r>
      <rPr>
        <vertAlign val="subscript"/>
        <sz val="11"/>
        <color theme="1"/>
        <rFont val="Calibri"/>
        <family val="2"/>
        <scheme val="minor"/>
      </rPr>
      <t>2</t>
    </r>
  </si>
  <si>
    <t>Megatonne carbon dioxide</t>
  </si>
  <si>
    <t>MWh</t>
  </si>
  <si>
    <t>Megawatt-hour</t>
  </si>
  <si>
    <t>Terawatt-hour</t>
  </si>
  <si>
    <t>Definitions</t>
  </si>
  <si>
    <t>ACS Peak demand</t>
  </si>
  <si>
    <t>Average Cold Spell peak demand  - highest half-hour demand in a given year</t>
  </si>
  <si>
    <t>Baseload price</t>
  </si>
  <si>
    <t>Time weighted wholesale electricity price</t>
  </si>
  <si>
    <t>Peakload price</t>
  </si>
  <si>
    <t>Time weighted wholesale electricity price between the hours of 7 am - 7 pm excluding weekends</t>
  </si>
  <si>
    <t>Capture price</t>
  </si>
  <si>
    <t>Generation weighted power price dependent on plant or technology</t>
  </si>
  <si>
    <t>Clean dark spread</t>
  </si>
  <si>
    <t>Difference between the wholesale price of electricity and sum of coal and carbon costs of its production</t>
  </si>
  <si>
    <t>Clean spark spread</t>
  </si>
  <si>
    <t>Difference between the wholesale price of electricity and sum of gas and carbon costs of its production</t>
  </si>
  <si>
    <t>Dirty dark spread</t>
  </si>
  <si>
    <t>Difference between the wholesale price of electricity and coal costs of its production</t>
  </si>
  <si>
    <t>Fleet capture price</t>
  </si>
  <si>
    <t>Generation weighted average wholesale electricity price for the fleet of the relevant technology</t>
  </si>
  <si>
    <t>Uncurtailed capture price</t>
  </si>
  <si>
    <t>Generation weighted power price dependent on maximum possible output of plant or technology</t>
  </si>
  <si>
    <t>Curtailed capture price</t>
  </si>
  <si>
    <t>Generation weighted average power price, post economic self curtailment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</si>
</sst>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 #,##0.00_-;_-* &quot;-&quot;??_-;_-@_-"/>
    <numFmt numFmtId="164" formatCode="0.0"/>
    <numFmt numFmtId="165" formatCode="0.0_ ;\-0.0\ "/>
    <numFmt numFmtId="166" formatCode="[$$-C09]#,##0.0"/>
    <numFmt numFmtId="167" formatCode="0.0%"/>
    <numFmt numFmtId="168" formatCode="&quot; &quot;#,##0.00&quot; &quot;;&quot; (&quot;#,##0.00&quot;)&quot;;&quot; -&quot;00&quot; &quot;;&quot; &quot;@&quot; &quot;"/>
    <numFmt numFmtId="169" formatCode="_-* #,##0.0_-;\-* #,##0.0_-;_-* &quot;-&quot;??_-;_-@_-"/>
    <numFmt numFmtId="170" formatCode="0.000"/>
    <numFmt numFmtId="171" formatCode="0.0000"/>
  </numFmts>
  <fonts count="3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Lato"/>
      <family val="2"/>
    </font>
    <font>
      <b/>
      <sz val="16"/>
      <color theme="1"/>
      <name val="Calibri"/>
      <family val="2"/>
      <scheme val="minor"/>
    </font>
    <font>
      <sz val="16"/>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u/>
      <sz val="11"/>
      <color theme="1"/>
      <name val="Calibri"/>
      <family val="2"/>
      <scheme val="minor"/>
    </font>
    <font>
      <sz val="8"/>
      <color theme="1"/>
      <name val="Calibri"/>
      <family val="2"/>
      <scheme val="minor"/>
    </font>
    <font>
      <b/>
      <sz val="8"/>
      <color theme="1"/>
      <name val="Calibri"/>
      <family val="2"/>
      <scheme val="minor"/>
    </font>
    <font>
      <sz val="11"/>
      <color theme="3"/>
      <name val="Calibri"/>
      <family val="2"/>
      <scheme val="minor"/>
    </font>
    <font>
      <i/>
      <sz val="11"/>
      <color theme="3"/>
      <name val="Calibri"/>
      <family val="2"/>
      <scheme val="minor"/>
    </font>
    <font>
      <i/>
      <sz val="11"/>
      <color theme="1"/>
      <name val="Calibri"/>
      <family val="2"/>
      <scheme val="minor"/>
    </font>
    <font>
      <vertAlign val="subscript"/>
      <sz val="11"/>
      <color theme="3"/>
      <name val="Calibri"/>
      <family val="2"/>
      <scheme val="minor"/>
    </font>
    <font>
      <sz val="10"/>
      <color theme="8"/>
      <name val="Calibri"/>
      <family val="2"/>
      <scheme val="minor"/>
    </font>
    <font>
      <sz val="10"/>
      <name val="Calibri"/>
      <family val="2"/>
      <scheme val="minor"/>
    </font>
    <font>
      <vertAlign val="subscript"/>
      <sz val="11"/>
      <color theme="1"/>
      <name val="Calibri"/>
      <family val="2"/>
      <scheme val="minor"/>
    </font>
    <font>
      <b/>
      <sz val="11"/>
      <color theme="1"/>
      <name val="Arial"/>
      <family val="2"/>
    </font>
    <font>
      <sz val="10"/>
      <name val="Arial"/>
      <family val="2"/>
    </font>
    <font>
      <sz val="10"/>
      <color theme="1"/>
      <name val="Arial"/>
      <family val="2"/>
    </font>
    <font>
      <sz val="11"/>
      <color theme="1"/>
      <name val="Arial"/>
      <family val="2"/>
    </font>
    <font>
      <sz val="11"/>
      <name val="Calibri"/>
      <family val="2"/>
    </font>
    <font>
      <sz val="10"/>
      <color rgb="FF000000"/>
      <name val="Arial"/>
      <family val="2"/>
    </font>
    <font>
      <sz val="9"/>
      <color rgb="FF000000"/>
      <name val="Times New Roman"/>
      <family val="1"/>
    </font>
    <font>
      <u/>
      <sz val="10"/>
      <color rgb="FF0000FF"/>
      <name val="Arial"/>
      <family val="2"/>
    </font>
    <font>
      <b/>
      <sz val="9"/>
      <color rgb="FF000000"/>
      <name val="Times New Roman"/>
      <family val="1"/>
    </font>
    <font>
      <sz val="8"/>
      <name val="Calibri"/>
      <family val="2"/>
      <scheme val="minor"/>
    </font>
    <font>
      <b/>
      <i/>
      <sz val="11"/>
      <color theme="1"/>
      <name val="Calibri"/>
      <family val="2"/>
      <scheme val="minor"/>
    </font>
    <font>
      <b/>
      <i/>
      <sz val="11"/>
      <color theme="3"/>
      <name val="Calibri"/>
      <family val="2"/>
      <scheme val="minor"/>
    </font>
    <font>
      <b/>
      <sz val="11"/>
      <color rgb="FF3C3C3B"/>
      <name val="Calibri"/>
      <family val="2"/>
    </font>
    <font>
      <sz val="11"/>
      <color rgb="FF3C3C3B"/>
      <name val="Calibri"/>
      <family val="2"/>
    </font>
    <font>
      <sz val="11"/>
      <color rgb="FF838383"/>
      <name val="Calibri"/>
      <family val="2"/>
    </font>
    <font>
      <sz val="11"/>
      <color rgb="FF000000"/>
      <name val="Calibri"/>
      <family val="2"/>
    </font>
  </fonts>
  <fills count="14">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theme="5"/>
        <bgColor indexed="64"/>
      </patternFill>
    </fill>
    <fill>
      <patternFill patternType="solid">
        <fgColor theme="2"/>
        <bgColor indexed="64"/>
      </patternFill>
    </fill>
    <fill>
      <patternFill patternType="solid">
        <fgColor theme="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FFFF00"/>
        <bgColor rgb="FFFFFF00"/>
      </patternFill>
    </fill>
    <fill>
      <patternFill patternType="solid">
        <fgColor rgb="FFFFCC00"/>
        <bgColor rgb="FF000000"/>
      </patternFill>
    </fill>
    <fill>
      <patternFill patternType="solid">
        <fgColor rgb="FFE7E7E7"/>
        <bgColor rgb="FF000000"/>
      </patternFill>
    </fill>
    <fill>
      <patternFill patternType="solid">
        <fgColor rgb="FFFFFFFF"/>
        <bgColor rgb="FF000000"/>
      </patternFill>
    </fill>
  </fills>
  <borders count="15">
    <border>
      <left/>
      <right/>
      <top/>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right/>
      <top style="thin">
        <color theme="5"/>
      </top>
      <bottom style="thin">
        <color theme="5"/>
      </bottom>
      <diagonal/>
    </border>
    <border>
      <left/>
      <right/>
      <top style="thin">
        <color theme="5"/>
      </top>
      <bottom/>
      <diagonal/>
    </border>
    <border>
      <left/>
      <right/>
      <top/>
      <bottom style="thin">
        <color theme="5"/>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right/>
      <top style="thin">
        <color indexed="64"/>
      </top>
      <bottom style="thin">
        <color indexed="64"/>
      </bottom>
      <diagonal/>
    </border>
    <border>
      <left/>
      <right/>
      <top style="hair">
        <color auto="1"/>
      </top>
      <bottom style="hair">
        <color auto="1"/>
      </bottom>
      <diagonal/>
    </border>
    <border>
      <left/>
      <right/>
      <top/>
      <bottom style="medium">
        <color indexed="64"/>
      </bottom>
      <diagonal/>
    </border>
  </borders>
  <cellStyleXfs count="1017">
    <xf numFmtId="0" fontId="0" fillId="0" borderId="0"/>
    <xf numFmtId="0" fontId="3" fillId="0" borderId="0" applyNumberFormat="0" applyFill="0" applyBorder="0" applyAlignment="0" applyProtection="0"/>
    <xf numFmtId="0" fontId="1" fillId="0" borderId="0"/>
    <xf numFmtId="43" fontId="1" fillId="0" borderId="0" applyFont="0" applyFill="0" applyBorder="0" applyAlignment="0" applyProtection="0"/>
    <xf numFmtId="0" fontId="20" fillId="7" borderId="12"/>
    <xf numFmtId="0" fontId="21" fillId="8" borderId="12"/>
    <xf numFmtId="0" fontId="1" fillId="0" borderId="13"/>
    <xf numFmtId="0" fontId="3" fillId="0" borderId="0"/>
    <xf numFmtId="0" fontId="21" fillId="0" borderId="0"/>
    <xf numFmtId="0" fontId="1" fillId="0" borderId="0"/>
    <xf numFmtId="166" fontId="22" fillId="0" borderId="0"/>
    <xf numFmtId="0" fontId="1" fillId="0" borderId="0"/>
    <xf numFmtId="0" fontId="1" fillId="0" borderId="0"/>
    <xf numFmtId="0" fontId="21" fillId="0" borderId="0"/>
    <xf numFmtId="43" fontId="1" fillId="0" borderId="0"/>
    <xf numFmtId="0" fontId="21" fillId="0" borderId="0"/>
    <xf numFmtId="43" fontId="1" fillId="0" borderId="0"/>
    <xf numFmtId="0" fontId="1" fillId="0" borderId="0"/>
    <xf numFmtId="0" fontId="1" fillId="0" borderId="0"/>
    <xf numFmtId="0" fontId="21" fillId="0" borderId="0"/>
    <xf numFmtId="0" fontId="23" fillId="0" borderId="0"/>
    <xf numFmtId="9" fontId="21" fillId="0" borderId="0"/>
    <xf numFmtId="43" fontId="1" fillId="0" borderId="0"/>
    <xf numFmtId="43" fontId="1" fillId="0" borderId="0"/>
    <xf numFmtId="43" fontId="1" fillId="0" borderId="0"/>
    <xf numFmtId="43" fontId="1" fillId="0" borderId="0"/>
    <xf numFmtId="43" fontId="1" fillId="0" borderId="0"/>
    <xf numFmtId="0" fontId="1" fillId="0" borderId="0"/>
    <xf numFmtId="0" fontId="21" fillId="0" borderId="0"/>
    <xf numFmtId="0" fontId="21" fillId="0" borderId="0"/>
    <xf numFmtId="0" fontId="21" fillId="0" borderId="0"/>
    <xf numFmtId="43" fontId="1" fillId="0" borderId="0"/>
    <xf numFmtId="43" fontId="1" fillId="0" borderId="0"/>
    <xf numFmtId="43" fontId="1" fillId="0" borderId="0"/>
    <xf numFmtId="0" fontId="21" fillId="0" borderId="0"/>
    <xf numFmtId="0" fontId="1" fillId="0" borderId="0"/>
    <xf numFmtId="43" fontId="1" fillId="0" borderId="0"/>
    <xf numFmtId="43" fontId="1" fillId="0" borderId="0"/>
    <xf numFmtId="43" fontId="1" fillId="0" borderId="0"/>
    <xf numFmtId="0" fontId="21" fillId="0" borderId="0"/>
    <xf numFmtId="43" fontId="1" fillId="0" borderId="0"/>
    <xf numFmtId="43" fontId="1" fillId="0" borderId="0"/>
    <xf numFmtId="43" fontId="1" fillId="0" borderId="0"/>
    <xf numFmtId="0" fontId="21" fillId="0" borderId="0"/>
    <xf numFmtId="0" fontId="11" fillId="0" borderId="14">
      <alignment wrapText="1"/>
    </xf>
    <xf numFmtId="0" fontId="1" fillId="0" borderId="13">
      <alignment horizontal="right" vertical="center"/>
    </xf>
    <xf numFmtId="0" fontId="1" fillId="0" borderId="13"/>
    <xf numFmtId="43" fontId="1" fillId="0" borderId="0"/>
    <xf numFmtId="0" fontId="1" fillId="0" borderId="0"/>
    <xf numFmtId="0" fontId="1" fillId="0" borderId="0"/>
    <xf numFmtId="0" fontId="22" fillId="0" borderId="0"/>
    <xf numFmtId="0" fontId="21" fillId="0" borderId="0"/>
    <xf numFmtId="0" fontId="1" fillId="0" borderId="0"/>
    <xf numFmtId="0" fontId="21" fillId="0" borderId="0"/>
    <xf numFmtId="43" fontId="1" fillId="0" borderId="0"/>
    <xf numFmtId="0" fontId="21" fillId="0" borderId="0"/>
    <xf numFmtId="43" fontId="1" fillId="0" borderId="0"/>
    <xf numFmtId="0" fontId="24" fillId="0" borderId="0"/>
    <xf numFmtId="0" fontId="24" fillId="0" borderId="0"/>
    <xf numFmtId="0" fontId="21" fillId="0" borderId="0"/>
    <xf numFmtId="0" fontId="1" fillId="0" borderId="0"/>
    <xf numFmtId="0" fontId="22" fillId="0" borderId="0"/>
    <xf numFmtId="0" fontId="21" fillId="0" borderId="0"/>
    <xf numFmtId="0" fontId="1" fillId="0" borderId="0"/>
    <xf numFmtId="0" fontId="21" fillId="0" borderId="0"/>
    <xf numFmtId="0" fontId="21" fillId="0" borderId="0"/>
    <xf numFmtId="0" fontId="1" fillId="0" borderId="0"/>
    <xf numFmtId="0" fontId="21" fillId="0" borderId="0"/>
    <xf numFmtId="9" fontId="21" fillId="0" borderId="0"/>
    <xf numFmtId="0" fontId="1" fillId="0" borderId="0"/>
    <xf numFmtId="0" fontId="21" fillId="0" borderId="0"/>
    <xf numFmtId="43" fontId="1" fillId="0" borderId="0"/>
    <xf numFmtId="43" fontId="1" fillId="0" borderId="0"/>
    <xf numFmtId="9" fontId="21" fillId="0" borderId="0"/>
    <xf numFmtId="0" fontId="22" fillId="0" borderId="0"/>
    <xf numFmtId="9" fontId="1" fillId="0" borderId="0"/>
    <xf numFmtId="43" fontId="1" fillId="0" borderId="0"/>
    <xf numFmtId="43" fontId="1" fillId="0" borderId="0"/>
    <xf numFmtId="0" fontId="21" fillId="0" borderId="0"/>
    <xf numFmtId="0" fontId="21" fillId="0" borderId="0"/>
    <xf numFmtId="0" fontId="1" fillId="0" borderId="0"/>
    <xf numFmtId="43" fontId="1" fillId="0" borderId="0"/>
    <xf numFmtId="9" fontId="21" fillId="0" borderId="0"/>
    <xf numFmtId="0" fontId="1" fillId="0" borderId="0"/>
    <xf numFmtId="0" fontId="1" fillId="0" borderId="0"/>
    <xf numFmtId="0" fontId="2" fillId="0" borderId="0"/>
    <xf numFmtId="0" fontId="21" fillId="0" borderId="0"/>
    <xf numFmtId="0" fontId="21" fillId="0" borderId="0"/>
    <xf numFmtId="43" fontId="1" fillId="0" borderId="0"/>
    <xf numFmtId="0" fontId="21" fillId="0" borderId="0"/>
    <xf numFmtId="0" fontId="21" fillId="0" borderId="0"/>
    <xf numFmtId="0" fontId="1" fillId="9" borderId="0"/>
    <xf numFmtId="0" fontId="2" fillId="0" borderId="0"/>
    <xf numFmtId="167" fontId="1" fillId="0" borderId="0"/>
    <xf numFmtId="0" fontId="2" fillId="0" borderId="0"/>
    <xf numFmtId="43" fontId="1" fillId="0" borderId="0"/>
    <xf numFmtId="0" fontId="24" fillId="0" borderId="0"/>
    <xf numFmtId="0" fontId="1" fillId="0" borderId="0"/>
    <xf numFmtId="0" fontId="21" fillId="0" borderId="0"/>
    <xf numFmtId="0" fontId="1" fillId="0" borderId="0"/>
    <xf numFmtId="9" fontId="21" fillId="0" borderId="0"/>
    <xf numFmtId="43" fontId="1" fillId="0" borderId="0"/>
    <xf numFmtId="43" fontId="1" fillId="0" borderId="0"/>
    <xf numFmtId="43" fontId="1" fillId="0" borderId="0"/>
    <xf numFmtId="43" fontId="1" fillId="0" borderId="0"/>
    <xf numFmtId="43" fontId="1" fillId="0" borderId="0"/>
    <xf numFmtId="0" fontId="21" fillId="0" borderId="0"/>
    <xf numFmtId="0" fontId="21" fillId="0" borderId="0"/>
    <xf numFmtId="0" fontId="21" fillId="0" borderId="0"/>
    <xf numFmtId="43" fontId="1" fillId="0" borderId="0"/>
    <xf numFmtId="9" fontId="21" fillId="0" borderId="0"/>
    <xf numFmtId="0" fontId="21" fillId="0" borderId="0"/>
    <xf numFmtId="0" fontId="21" fillId="0" borderId="0"/>
    <xf numFmtId="43" fontId="1" fillId="0" borderId="0"/>
    <xf numFmtId="0" fontId="21" fillId="0" borderId="0"/>
    <xf numFmtId="0" fontId="2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0" fontId="21" fillId="0" borderId="0"/>
    <xf numFmtId="43" fontId="1" fillId="0" borderId="0"/>
    <xf numFmtId="43" fontId="1" fillId="0" borderId="0"/>
    <xf numFmtId="43" fontId="1" fillId="0" borderId="0"/>
    <xf numFmtId="43" fontId="1" fillId="0" borderId="0"/>
    <xf numFmtId="43" fontId="1" fillId="0" borderId="0"/>
    <xf numFmtId="0" fontId="26" fillId="0" borderId="0"/>
    <xf numFmtId="168" fontId="25" fillId="0" borderId="0"/>
    <xf numFmtId="9" fontId="25" fillId="0" borderId="0"/>
    <xf numFmtId="0" fontId="25" fillId="0" borderId="0"/>
    <xf numFmtId="168" fontId="25" fillId="0" borderId="0"/>
    <xf numFmtId="0" fontId="27" fillId="0" borderId="0"/>
    <xf numFmtId="0" fontId="27" fillId="0" borderId="0"/>
    <xf numFmtId="0" fontId="27" fillId="0" borderId="0"/>
    <xf numFmtId="0" fontId="27" fillId="0" borderId="0"/>
    <xf numFmtId="166" fontId="25" fillId="0" borderId="0"/>
    <xf numFmtId="166" fontId="25" fillId="0" borderId="0"/>
    <xf numFmtId="166"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alignment horizontal="left" vertical="center"/>
    </xf>
    <xf numFmtId="0" fontId="25" fillId="10" borderId="0"/>
    <xf numFmtId="0" fontId="25" fillId="10" borderId="0"/>
    <xf numFmtId="0" fontId="25" fillId="10" borderId="0"/>
    <xf numFmtId="43" fontId="1" fillId="0" borderId="0"/>
    <xf numFmtId="43" fontId="1" fillId="0" borderId="0"/>
    <xf numFmtId="43" fontId="1" fillId="0" borderId="0"/>
    <xf numFmtId="43" fontId="1" fillId="0" borderId="0"/>
    <xf numFmtId="43" fontId="1" fillId="0" borderId="0"/>
    <xf numFmtId="43" fontId="1" fillId="0" borderId="0"/>
    <xf numFmtId="0"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0" fontId="22" fillId="0" borderId="0"/>
    <xf numFmtId="0" fontId="2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0"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0" fontId="24" fillId="0" borderId="0"/>
    <xf numFmtId="0" fontId="1" fillId="0" borderId="0"/>
    <xf numFmtId="0" fontId="21" fillId="0" borderId="0"/>
    <xf numFmtId="0" fontId="21" fillId="0" borderId="0"/>
    <xf numFmtId="167" fontId="1" fillId="0" borderId="0"/>
    <xf numFmtId="0" fontId="21" fillId="0" borderId="0"/>
    <xf numFmtId="43" fontId="1" fillId="0" borderId="0"/>
    <xf numFmtId="43" fontId="1" fillId="0" borderId="0"/>
    <xf numFmtId="43" fontId="1" fillId="0" borderId="0"/>
    <xf numFmtId="43" fontId="1" fillId="0" borderId="0"/>
    <xf numFmtId="0" fontId="21" fillId="0" borderId="0"/>
    <xf numFmtId="43" fontId="1" fillId="0" borderId="0"/>
    <xf numFmtId="168" fontId="25" fillId="0" borderId="0"/>
    <xf numFmtId="168" fontId="25" fillId="0" borderId="0"/>
    <xf numFmtId="0" fontId="25" fillId="0" borderId="0"/>
    <xf numFmtId="43" fontId="1" fillId="0" borderId="0"/>
    <xf numFmtId="43" fontId="1" fillId="0" borderId="0"/>
    <xf numFmtId="0" fontId="21" fillId="0" borderId="0"/>
    <xf numFmtId="0" fontId="21" fillId="0" borderId="0"/>
    <xf numFmtId="43" fontId="1" fillId="0" borderId="0"/>
    <xf numFmtId="43" fontId="1" fillId="0" borderId="0"/>
    <xf numFmtId="43" fontId="1" fillId="0" borderId="0"/>
    <xf numFmtId="0" fontId="2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0" fontId="2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0" fontId="3"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4" fillId="2" borderId="0" xfId="0" applyFont="1" applyFill="1"/>
    <xf numFmtId="0" fontId="4" fillId="3" borderId="1" xfId="0" applyFont="1" applyFill="1" applyBorder="1"/>
    <xf numFmtId="0" fontId="4" fillId="3" borderId="2" xfId="0" applyFont="1" applyFill="1" applyBorder="1"/>
    <xf numFmtId="0" fontId="4" fillId="3" borderId="3" xfId="0" applyFont="1" applyFill="1" applyBorder="1"/>
    <xf numFmtId="0" fontId="4" fillId="3" borderId="4" xfId="0" applyFont="1" applyFill="1" applyBorder="1"/>
    <xf numFmtId="0" fontId="5" fillId="3" borderId="0" xfId="0" applyFont="1" applyFill="1"/>
    <xf numFmtId="0" fontId="6" fillId="3" borderId="0" xfId="0" applyFont="1" applyFill="1"/>
    <xf numFmtId="0" fontId="0" fillId="3" borderId="0" xfId="0" applyFill="1"/>
    <xf numFmtId="0" fontId="4" fillId="3" borderId="5" xfId="0" applyFont="1" applyFill="1" applyBorder="1"/>
    <xf numFmtId="0" fontId="7" fillId="3" borderId="0" xfId="0" applyFont="1" applyFill="1"/>
    <xf numFmtId="0" fontId="2" fillId="0" borderId="0" xfId="2" applyFont="1" applyAlignment="1">
      <alignment vertical="top"/>
    </xf>
    <xf numFmtId="0" fontId="2" fillId="3" borderId="0" xfId="0" applyFont="1" applyFill="1"/>
    <xf numFmtId="0" fontId="7" fillId="3" borderId="0" xfId="0" applyFont="1" applyFill="1" applyAlignment="1">
      <alignment horizontal="left" vertical="top" wrapText="1"/>
    </xf>
    <xf numFmtId="0" fontId="7" fillId="3" borderId="0" xfId="0" applyFont="1" applyFill="1" applyAlignment="1">
      <alignment vertical="top"/>
    </xf>
    <xf numFmtId="0" fontId="8" fillId="4" borderId="6" xfId="0" applyFont="1" applyFill="1" applyBorder="1"/>
    <xf numFmtId="0" fontId="9" fillId="3" borderId="6" xfId="1" applyFont="1" applyFill="1" applyBorder="1" applyAlignment="1">
      <alignment vertical="top"/>
    </xf>
    <xf numFmtId="0" fontId="7" fillId="3" borderId="6" xfId="0" applyFont="1" applyFill="1" applyBorder="1" applyAlignment="1">
      <alignment vertical="top" wrapText="1"/>
    </xf>
    <xf numFmtId="0" fontId="7" fillId="3" borderId="6" xfId="0" applyFont="1" applyFill="1" applyBorder="1" applyAlignment="1">
      <alignment vertical="top"/>
    </xf>
    <xf numFmtId="0" fontId="7" fillId="3" borderId="6" xfId="0" applyFont="1" applyFill="1" applyBorder="1" applyAlignment="1">
      <alignment horizontal="left" vertical="top" wrapText="1"/>
    </xf>
    <xf numFmtId="0" fontId="0" fillId="3" borderId="0" xfId="0" applyFill="1" applyAlignment="1">
      <alignment vertical="top"/>
    </xf>
    <xf numFmtId="165" fontId="7" fillId="3" borderId="6" xfId="3" applyNumberFormat="1" applyFont="1" applyFill="1" applyBorder="1" applyAlignment="1">
      <alignment horizontal="left" vertical="top" wrapText="1"/>
    </xf>
    <xf numFmtId="14" fontId="7" fillId="3" borderId="6" xfId="0" applyNumberFormat="1" applyFont="1" applyFill="1" applyBorder="1" applyAlignment="1">
      <alignment horizontal="left" vertical="top" wrapText="1"/>
    </xf>
    <xf numFmtId="0" fontId="4" fillId="3" borderId="9" xfId="0" applyFont="1" applyFill="1" applyBorder="1"/>
    <xf numFmtId="0" fontId="4" fillId="3" borderId="10" xfId="0" applyFont="1" applyFill="1" applyBorder="1"/>
    <xf numFmtId="0" fontId="4" fillId="3" borderId="11" xfId="0" applyFont="1" applyFill="1" applyBorder="1"/>
    <xf numFmtId="0" fontId="0" fillId="3" borderId="0" xfId="0" applyFill="1" applyAlignment="1">
      <alignment horizontal="left"/>
    </xf>
    <xf numFmtId="0" fontId="2" fillId="4" borderId="0" xfId="0" applyFont="1" applyFill="1"/>
    <xf numFmtId="0" fontId="0" fillId="4" borderId="0" xfId="0" applyFill="1"/>
    <xf numFmtId="0" fontId="2" fillId="5" borderId="0" xfId="0" applyFont="1" applyFill="1"/>
    <xf numFmtId="0" fontId="2" fillId="5" borderId="0" xfId="0" applyFont="1" applyFill="1" applyAlignment="1">
      <alignment horizontal="center"/>
    </xf>
    <xf numFmtId="0" fontId="13" fillId="3" borderId="0" xfId="0" applyFont="1" applyFill="1"/>
    <xf numFmtId="2" fontId="0" fillId="3" borderId="0" xfId="0" applyNumberFormat="1" applyFill="1" applyAlignment="1">
      <alignment horizontal="center"/>
    </xf>
    <xf numFmtId="2" fontId="0" fillId="0" borderId="0" xfId="0" applyNumberFormat="1" applyAlignment="1">
      <alignment horizontal="center"/>
    </xf>
    <xf numFmtId="0" fontId="14" fillId="3" borderId="0" xfId="0" applyFont="1" applyFill="1"/>
    <xf numFmtId="164" fontId="0" fillId="3" borderId="0" xfId="0" applyNumberFormat="1" applyFill="1" applyAlignment="1">
      <alignment horizontal="left"/>
    </xf>
    <xf numFmtId="164" fontId="0" fillId="3" borderId="0" xfId="0" applyNumberFormat="1" applyFill="1" applyAlignment="1">
      <alignment horizontal="center"/>
    </xf>
    <xf numFmtId="0" fontId="15" fillId="3" borderId="0" xfId="0" applyFont="1" applyFill="1"/>
    <xf numFmtId="0" fontId="0" fillId="3" borderId="0" xfId="0" applyFill="1" applyAlignment="1">
      <alignment horizontal="left" indent="1"/>
    </xf>
    <xf numFmtId="0" fontId="0" fillId="3" borderId="0" xfId="0" applyFill="1" applyAlignment="1">
      <alignment horizontal="center"/>
    </xf>
    <xf numFmtId="0" fontId="0" fillId="0" borderId="0" xfId="0" quotePrefix="1"/>
    <xf numFmtId="164" fontId="0" fillId="3" borderId="0" xfId="0" applyNumberFormat="1" applyFill="1"/>
    <xf numFmtId="0" fontId="4" fillId="6" borderId="0" xfId="0" applyFont="1" applyFill="1"/>
    <xf numFmtId="0" fontId="17" fillId="3" borderId="0" xfId="0" applyFont="1" applyFill="1"/>
    <xf numFmtId="0" fontId="18" fillId="4" borderId="6" xfId="0" applyFont="1" applyFill="1" applyBorder="1"/>
    <xf numFmtId="0" fontId="17" fillId="3" borderId="6" xfId="0" applyFont="1" applyFill="1" applyBorder="1" applyAlignment="1">
      <alignment horizontal="left" vertical="top" wrapText="1"/>
    </xf>
    <xf numFmtId="0" fontId="17" fillId="3" borderId="6" xfId="0" applyFont="1" applyFill="1" applyBorder="1" applyAlignment="1">
      <alignment vertical="top" wrapText="1"/>
    </xf>
    <xf numFmtId="0" fontId="7" fillId="3" borderId="6" xfId="0" applyFont="1" applyFill="1" applyBorder="1" applyAlignment="1">
      <alignment horizontal="left" vertical="top"/>
    </xf>
    <xf numFmtId="164" fontId="0" fillId="0" borderId="0" xfId="0" applyNumberFormat="1" applyAlignment="1">
      <alignment horizontal="center"/>
    </xf>
    <xf numFmtId="0" fontId="7" fillId="3" borderId="7" xfId="0" applyFont="1" applyFill="1" applyBorder="1" applyAlignment="1">
      <alignment vertical="top"/>
    </xf>
    <xf numFmtId="0" fontId="10" fillId="3" borderId="0" xfId="1" applyFont="1" applyFill="1" applyBorder="1" applyAlignment="1">
      <alignment horizontal="left" vertical="top" indent="3"/>
    </xf>
    <xf numFmtId="0" fontId="30" fillId="0" borderId="7" xfId="0" applyFont="1" applyBorder="1"/>
    <xf numFmtId="0" fontId="3" fillId="3" borderId="0" xfId="1" applyFill="1" applyBorder="1" applyAlignment="1">
      <alignment horizontal="left" vertical="top" indent="3"/>
    </xf>
    <xf numFmtId="0" fontId="31" fillId="3" borderId="0" xfId="0" applyFont="1" applyFill="1"/>
    <xf numFmtId="169" fontId="0" fillId="0" borderId="0" xfId="3" applyNumberFormat="1" applyFont="1"/>
    <xf numFmtId="169" fontId="1" fillId="3" borderId="0" xfId="3" applyNumberFormat="1" applyFont="1" applyFill="1"/>
    <xf numFmtId="169" fontId="0" fillId="3" borderId="0" xfId="3" applyNumberFormat="1" applyFont="1" applyFill="1"/>
    <xf numFmtId="0" fontId="32" fillId="11" borderId="0" xfId="0" applyFont="1" applyFill="1"/>
    <xf numFmtId="0" fontId="33" fillId="11" borderId="0" xfId="0" applyFont="1" applyFill="1"/>
    <xf numFmtId="0" fontId="32" fillId="12" borderId="0" xfId="0" applyFont="1" applyFill="1"/>
    <xf numFmtId="0" fontId="32" fillId="13" borderId="0" xfId="0" applyFont="1" applyFill="1"/>
    <xf numFmtId="0" fontId="33" fillId="13" borderId="0" xfId="0" applyFont="1" applyFill="1"/>
    <xf numFmtId="0" fontId="34" fillId="13" borderId="0" xfId="0" applyFont="1" applyFill="1"/>
    <xf numFmtId="0" fontId="35" fillId="3" borderId="0" xfId="0" applyFont="1" applyFill="1"/>
    <xf numFmtId="0" fontId="32" fillId="12" borderId="0" xfId="0" applyFont="1" applyFill="1" applyAlignment="1">
      <alignment horizontal="center"/>
    </xf>
    <xf numFmtId="164" fontId="33" fillId="13" borderId="0" xfId="0" applyNumberFormat="1" applyFont="1" applyFill="1" applyAlignment="1">
      <alignment horizontal="center"/>
    </xf>
    <xf numFmtId="9" fontId="0" fillId="3" borderId="0" xfId="1016" applyFont="1" applyFill="1" applyAlignment="1">
      <alignment horizontal="center"/>
    </xf>
    <xf numFmtId="0" fontId="34" fillId="13" borderId="0" xfId="0" applyFont="1" applyFill="1" applyBorder="1" applyAlignment="1"/>
    <xf numFmtId="0" fontId="32" fillId="11" borderId="0" xfId="0" applyFont="1" applyFill="1" applyBorder="1" applyAlignment="1"/>
    <xf numFmtId="0" fontId="7" fillId="3" borderId="6" xfId="0" applyFont="1" applyFill="1" applyBorder="1" applyAlignment="1">
      <alignment horizontal="left" vertical="top" wrapText="1"/>
    </xf>
    <xf numFmtId="0" fontId="11" fillId="3" borderId="0" xfId="0" applyFont="1" applyFill="1" applyAlignment="1">
      <alignment horizontal="left" vertical="top" wrapText="1"/>
    </xf>
    <xf numFmtId="0" fontId="7" fillId="3" borderId="6" xfId="0" applyFont="1" applyFill="1" applyBorder="1" applyAlignment="1">
      <alignment vertical="top" wrapText="1"/>
    </xf>
    <xf numFmtId="0" fontId="8" fillId="4" borderId="6" xfId="0" applyFont="1" applyFill="1" applyBorder="1" applyAlignment="1"/>
    <xf numFmtId="14" fontId="7" fillId="3" borderId="6" xfId="0" applyNumberFormat="1"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0" xfId="0" applyFont="1" applyFill="1" applyAlignment="1">
      <alignment horizontal="left" vertical="top" wrapText="1"/>
    </xf>
    <xf numFmtId="0" fontId="7" fillId="3" borderId="8" xfId="0" applyFont="1" applyFill="1" applyBorder="1" applyAlignment="1">
      <alignment horizontal="left" vertical="top" wrapText="1"/>
    </xf>
    <xf numFmtId="164" fontId="7" fillId="3" borderId="0" xfId="0" applyNumberFormat="1" applyFont="1" applyFill="1" applyAlignment="1">
      <alignment horizontal="left" vertical="top" wrapText="1"/>
    </xf>
    <xf numFmtId="14" fontId="7" fillId="3" borderId="0" xfId="0" applyNumberFormat="1" applyFont="1" applyFill="1" applyAlignment="1">
      <alignment horizontal="left" vertical="top" wrapText="1"/>
    </xf>
    <xf numFmtId="0" fontId="14" fillId="3" borderId="0" xfId="0" applyFont="1" applyFill="1" applyAlignment="1">
      <alignment horizontal="left" vertical="top" wrapText="1"/>
    </xf>
    <xf numFmtId="0" fontId="2" fillId="5" borderId="0" xfId="0" applyFont="1" applyFill="1" applyAlignment="1">
      <alignment horizontal="center"/>
    </xf>
    <xf numFmtId="9" fontId="0" fillId="3" borderId="0" xfId="0" applyNumberFormat="1" applyFill="1" applyAlignment="1">
      <alignment horizontal="center"/>
    </xf>
    <xf numFmtId="0" fontId="0" fillId="3" borderId="0" xfId="0" applyFill="1" applyAlignment="1">
      <alignment horizontal="center"/>
    </xf>
    <xf numFmtId="10" fontId="0" fillId="3" borderId="0" xfId="0" applyNumberFormat="1" applyFill="1" applyAlignment="1">
      <alignment horizontal="center"/>
    </xf>
    <xf numFmtId="170" fontId="0" fillId="3" borderId="0" xfId="0" applyNumberFormat="1" applyFill="1" applyAlignment="1">
      <alignment horizontal="center"/>
    </xf>
    <xf numFmtId="171" fontId="0" fillId="3" borderId="0" xfId="0" applyNumberFormat="1" applyFill="1" applyAlignment="1">
      <alignment horizontal="center"/>
    </xf>
  </cellXfs>
  <cellStyles count="1017">
    <cellStyle name="40% - Accent6 2" xfId="91" xr:uid="{72BFFAF1-46A0-475B-9A1C-2DE3A8F52777}"/>
    <cellStyle name="Blank cells" xfId="43" xr:uid="{8E97F64B-4E5C-4B2A-8E04-FEFD07D85EA4}"/>
    <cellStyle name="Comma 10" xfId="33" xr:uid="{26F41BBD-02A0-41BF-B745-3F25AA55A7FC}"/>
    <cellStyle name="Comma 10 2" xfId="42" xr:uid="{E1C0DD8C-6063-4353-A2D7-D9724FC7124C}"/>
    <cellStyle name="Comma 10 2 2" xfId="165" xr:uid="{7881A645-A3F5-4703-8F45-ACDB08669863}"/>
    <cellStyle name="Comma 10 2 2 2" xfId="349" xr:uid="{D6C59B11-3C7C-4FB1-901C-BC6643A39DD7}"/>
    <cellStyle name="Comma 10 2 2 2 2" xfId="565" xr:uid="{231952EC-651A-4BB1-8889-501BD4246598}"/>
    <cellStyle name="Comma 10 2 2 2 2 2" xfId="1008" xr:uid="{61C8319F-3F2C-47CA-9EAD-5475EE673DF4}"/>
    <cellStyle name="Comma 10 2 2 2 3" xfId="795" xr:uid="{9FE72CFE-505C-4EF9-9431-0586D2000E98}"/>
    <cellStyle name="Comma 10 2 2 3" xfId="395" xr:uid="{DF28E2B1-ED78-460B-B34B-DDEC320DBBE4}"/>
    <cellStyle name="Comma 10 2 2 3 2" xfId="838" xr:uid="{22461672-0418-443A-AD48-C297AA30F56D}"/>
    <cellStyle name="Comma 10 2 2 4" xfId="625" xr:uid="{0A4BCB88-388A-4DE4-A7BB-420920353256}"/>
    <cellStyle name="Comma 10 2 3" xfId="348" xr:uid="{FAAD6C36-F4F0-4FB4-80F6-6C2631E9F34B}"/>
    <cellStyle name="Comma 10 2 3 2" xfId="564" xr:uid="{73F7AEF9-02D5-4011-8F8C-8ED3D3FB853E}"/>
    <cellStyle name="Comma 10 2 3 2 2" xfId="1007" xr:uid="{5F153F3D-4804-4804-82AE-A1F51768E533}"/>
    <cellStyle name="Comma 10 2 3 3" xfId="794" xr:uid="{EDFE76D3-BE7D-4B9D-8C4B-C69C76FBE25B}"/>
    <cellStyle name="Comma 10 2 4" xfId="353" xr:uid="{DE363C2C-A900-420B-8053-6D4E10328913}"/>
    <cellStyle name="Comma 10 2 4 2" xfId="567" xr:uid="{865A5A30-7940-4081-BD45-1578A059C23A}"/>
    <cellStyle name="Comma 10 2 4 2 2" xfId="1010" xr:uid="{054A9AF5-91A9-4163-AE40-79AD5EE6A06C}"/>
    <cellStyle name="Comma 10 2 4 3" xfId="797" xr:uid="{26BC1A21-5AF2-43C1-9C60-031405C8AC8A}"/>
    <cellStyle name="Comma 10 2 5" xfId="164" xr:uid="{1FC7D5D9-6706-417E-83DA-F34FAE1AA711}"/>
    <cellStyle name="Comma 10 2 5 2" xfId="624" xr:uid="{F6E68AA1-795C-4287-83A5-D0A70A4C3CE2}"/>
    <cellStyle name="Comma 10 2 6" xfId="394" xr:uid="{53790802-AB2A-4B7D-A698-33293EEA2191}"/>
    <cellStyle name="Comma 10 2 6 2" xfId="837" xr:uid="{37FA944F-377E-4CDF-98FC-BCD0721E17D2}"/>
    <cellStyle name="Comma 10 2 7" xfId="586" xr:uid="{7EE4A898-6412-4FEF-B2E9-31F86169F64C}"/>
    <cellStyle name="Comma 10 3" xfId="213" xr:uid="{09C9681A-F875-4768-8994-666DD2F4D784}"/>
    <cellStyle name="Comma 10 3 2" xfId="440" xr:uid="{B414B5F7-950E-4113-BA39-99626F3C165B}"/>
    <cellStyle name="Comma 10 3 2 2" xfId="883" xr:uid="{7E449769-FA5E-4F97-9A9F-5BB8580BEB51}"/>
    <cellStyle name="Comma 10 3 3" xfId="670" xr:uid="{FA40C543-F17C-4C76-894B-4BFAF6F4DDDF}"/>
    <cellStyle name="Comma 10 4" xfId="36" xr:uid="{0A420520-66C0-49AF-8D76-9405582D05D4}"/>
    <cellStyle name="Comma 10 4 2" xfId="581" xr:uid="{83A4E440-11A7-4BCF-A0E0-FB9A905694D1}"/>
    <cellStyle name="Comma 10 5" xfId="133" xr:uid="{3242099B-F9EF-40C0-AAC9-6E1BB2B55252}"/>
    <cellStyle name="Comma 10 5 2" xfId="621" xr:uid="{FD0B7FAB-2A71-4E52-901F-2BD651637965}"/>
    <cellStyle name="Comma 10 6" xfId="391" xr:uid="{2546D740-C5DA-4792-8A74-50589CD4CA16}"/>
    <cellStyle name="Comma 10 6 2" xfId="834" xr:uid="{7E5E2D21-6CD5-4AAE-BE6C-C3E6D93BD0C9}"/>
    <cellStyle name="Comma 10 7" xfId="579" xr:uid="{037A6B90-33F3-4BCF-A248-D82B07808DF0}"/>
    <cellStyle name="Comma 11" xfId="41" xr:uid="{9F88204E-915D-4176-BF1F-E2FFC47836BB}"/>
    <cellStyle name="Comma 11 2" xfId="231" xr:uid="{A3A11871-253E-4023-8144-7747CDEF61E0}"/>
    <cellStyle name="Comma 11 2 2" xfId="457" xr:uid="{9DA45670-7EC9-4F4F-82B4-049FB8C53A8E}"/>
    <cellStyle name="Comma 11 2 2 2" xfId="900" xr:uid="{64A1F943-6A47-494A-B6B0-35336C96C7F7}"/>
    <cellStyle name="Comma 11 2 3" xfId="687" xr:uid="{CF7E6CE9-45E5-41FF-BD31-C49AB2E4D871}"/>
    <cellStyle name="Comma 11 3" xfId="163" xr:uid="{721F715A-AFE4-43A2-A350-0BACFE5B90D2}"/>
    <cellStyle name="Comma 11 3 2" xfId="623" xr:uid="{660B0794-FC86-4208-9D7B-63134BD10563}"/>
    <cellStyle name="Comma 11 4" xfId="393" xr:uid="{03C7C5C5-DD97-40CF-A995-0796DE902B9C}"/>
    <cellStyle name="Comma 11 4 2" xfId="836" xr:uid="{68B1E06C-CF50-4C87-A122-EED5E0982A1C}"/>
    <cellStyle name="Comma 11 5" xfId="585" xr:uid="{524753D2-84A3-4F53-A8C9-B5B256AA0CEA}"/>
    <cellStyle name="Comma 12" xfId="37" xr:uid="{974387E4-60B1-4F48-8E9C-FA49AD86F138}"/>
    <cellStyle name="Comma 12 2" xfId="248" xr:uid="{BB6EEA86-EACC-4EEC-B706-9DE46EFA2D6D}"/>
    <cellStyle name="Comma 12 2 2" xfId="474" xr:uid="{FDD4D1B9-DE3E-4B41-B737-60736B877C08}"/>
    <cellStyle name="Comma 12 2 2 2" xfId="917" xr:uid="{29B150B8-4CA6-4C4E-9FFC-7805EE7E9453}"/>
    <cellStyle name="Comma 12 2 3" xfId="704" xr:uid="{1FD22C15-D06E-4C69-8C17-2BAD687908DB}"/>
    <cellStyle name="Comma 12 3" xfId="354" xr:uid="{4C03FEDB-17EA-44C1-8A7F-348071660846}"/>
    <cellStyle name="Comma 12 3 2" xfId="568" xr:uid="{C4DB7726-4A12-436B-A11E-3CCE943CA1D8}"/>
    <cellStyle name="Comma 12 3 2 2" xfId="1011" xr:uid="{E247D77E-6E96-4D59-9FD0-4B7424B8EFE8}"/>
    <cellStyle name="Comma 12 3 3" xfId="798" xr:uid="{3B70D3E6-2400-4741-A5F6-B317F6412594}"/>
    <cellStyle name="Comma 12 4" xfId="166" xr:uid="{2146CA2D-A0CB-4329-A6CE-85ABC2E654B6}"/>
    <cellStyle name="Comma 12 4 2" xfId="626" xr:uid="{2B3371F1-EAD6-489B-B35B-A7C6B0E903D0}"/>
    <cellStyle name="Comma 12 5" xfId="396" xr:uid="{9C1018D4-565C-4A6D-AF67-89B1BF4CE9A5}"/>
    <cellStyle name="Comma 12 5 2" xfId="839" xr:uid="{D2D27F8A-1917-4889-BCF4-50DF12774FC8}"/>
    <cellStyle name="Comma 12 6" xfId="582" xr:uid="{4BDFCBCD-4CD9-4998-9D5A-D335D7601F08}"/>
    <cellStyle name="Comma 13" xfId="265" xr:uid="{6A2BB86D-CD53-4116-8E41-336B4341595A}"/>
    <cellStyle name="Comma 13 2" xfId="491" xr:uid="{191CB5D9-787B-4C66-8604-1AAC5F2F083F}"/>
    <cellStyle name="Comma 13 2 2" xfId="934" xr:uid="{36E73756-D18A-46C2-8FE8-CFE6E6FC1F1A}"/>
    <cellStyle name="Comma 13 3" xfId="721" xr:uid="{E8A8E0A6-2780-4CBA-A8FE-EFB988225EB6}"/>
    <cellStyle name="Comma 14" xfId="23" xr:uid="{AB735198-7566-496C-BE0D-DAAE8073FACD}"/>
    <cellStyle name="Comma 14 2" xfId="282" xr:uid="{59B60544-F898-4022-923F-BEFFC6F4A309}"/>
    <cellStyle name="Comma 14 2 2" xfId="508" xr:uid="{DA53ADF6-4CD0-4EEB-BD5C-78328B33E28F}"/>
    <cellStyle name="Comma 14 2 2 2" xfId="951" xr:uid="{D11EA11D-6453-446E-B27C-869383CFEE3B}"/>
    <cellStyle name="Comma 14 2 3" xfId="738" xr:uid="{A405960F-8070-4134-BBC0-2D366472D2D7}"/>
    <cellStyle name="Comma 14 3" xfId="131" xr:uid="{7744F01C-8F18-4A0E-BA93-CCC4B43AB711}"/>
    <cellStyle name="Comma 14 3 2" xfId="619" xr:uid="{CC2E4703-A439-498A-9325-892FEE409B14}"/>
    <cellStyle name="Comma 14 4" xfId="389" xr:uid="{923DF7B3-BCA5-48CC-AC3C-8A8730809050}"/>
    <cellStyle name="Comma 14 4 2" xfId="832" xr:uid="{F9D92180-818C-4C08-B617-DE20A086CEB0}"/>
    <cellStyle name="Comma 14 5" xfId="573" xr:uid="{FE08AB89-8389-4782-ACCC-A359C05241F1}"/>
    <cellStyle name="Comma 15" xfId="40" xr:uid="{3B0BFDA4-8709-4EED-8486-666F5005B20B}"/>
    <cellStyle name="Comma 15 2" xfId="134" xr:uid="{946FEE71-1CB0-426F-B2F6-33043C442E85}"/>
    <cellStyle name="Comma 15 2 2" xfId="344" xr:uid="{D151947A-894E-4580-AED3-228CAA7A1FE8}"/>
    <cellStyle name="Comma 15 2 2 2" xfId="563" xr:uid="{36767F46-2E72-4C96-968D-C16A8E8F1AA4}"/>
    <cellStyle name="Comma 15 2 2 2 2" xfId="1006" xr:uid="{1B07FD93-E4CA-4C6F-B45B-5E96C8770805}"/>
    <cellStyle name="Comma 15 2 2 3" xfId="793" xr:uid="{E9940096-8E4A-456F-BB45-6353543A6DBD}"/>
    <cellStyle name="Comma 15 2 3" xfId="392" xr:uid="{671CAC46-87BB-4672-9AB1-54CE964547A6}"/>
    <cellStyle name="Comma 15 2 3 2" xfId="835" xr:uid="{DF33E10E-025A-4299-8870-9E8AAD8A997F}"/>
    <cellStyle name="Comma 15 2 4" xfId="622" xr:uid="{E24B996B-0B63-443B-A712-4DC25886006B}"/>
    <cellStyle name="Comma 15 3" xfId="299" xr:uid="{0FEA358C-3D2F-4F02-A768-7844A7BB246E}"/>
    <cellStyle name="Comma 15 3 2" xfId="525" xr:uid="{0266459A-A054-461D-AF01-8977A18B932F}"/>
    <cellStyle name="Comma 15 3 2 2" xfId="968" xr:uid="{1EF6E354-2B64-4DCE-AD6D-04E1E3A32981}"/>
    <cellStyle name="Comma 15 3 3" xfId="755" xr:uid="{1E9961A6-8AAF-4416-B078-FBEC653CC932}"/>
    <cellStyle name="Comma 15 4" xfId="132" xr:uid="{2F9F6A11-D717-4257-BDBC-5E60EB76E7D4}"/>
    <cellStyle name="Comma 15 4 2" xfId="620" xr:uid="{FC86DF92-53E5-431E-9C5B-C571ECC531B6}"/>
    <cellStyle name="Comma 15 5" xfId="390" xr:uid="{5C4EFE2F-ADAD-4796-8BCA-829282C31300}"/>
    <cellStyle name="Comma 15 5 2" xfId="833" xr:uid="{D72A2EC9-0769-485C-AF38-40BEE07A564E}"/>
    <cellStyle name="Comma 15 6" xfId="584" xr:uid="{35D7801C-5124-44B7-9412-AA92EFA329E1}"/>
    <cellStyle name="Comma 16" xfId="316" xr:uid="{07FC1E8C-A3F0-410C-8BC1-6D847580FE64}"/>
    <cellStyle name="Comma 16 2" xfId="542" xr:uid="{C4F62198-4FBD-4D09-BBCC-BA1D2096345E}"/>
    <cellStyle name="Comma 16 2 2" xfId="985" xr:uid="{4C17EBC2-1AF1-4CD6-8666-74E81011D5A0}"/>
    <cellStyle name="Comma 16 3" xfId="772" xr:uid="{A960736F-99CD-417C-BA41-3AE2C0A50340}"/>
    <cellStyle name="Comma 17" xfId="168" xr:uid="{13E0F35E-68DD-46BC-B7D2-304EDEE09F67}"/>
    <cellStyle name="Comma 17 2" xfId="398" xr:uid="{51AAEA57-7FAC-42D0-B963-C9D78507300A}"/>
    <cellStyle name="Comma 17 2 2" xfId="841" xr:uid="{CB1E31EA-7F07-46E6-A9B3-AD228EA3DCFE}"/>
    <cellStyle name="Comma 17 3" xfId="628" xr:uid="{4182E749-7A78-484A-9A34-2D779B9A14C9}"/>
    <cellStyle name="Comma 18" xfId="352" xr:uid="{BD410C9B-0AEF-4CFA-A260-19F97CDC987A}"/>
    <cellStyle name="Comma 18 2" xfId="566" xr:uid="{38ACBAA3-3DBC-45A7-9A30-9A9384146370}"/>
    <cellStyle name="Comma 18 2 2" xfId="1009" xr:uid="{1502CA00-FFA1-4F38-BA05-5D79E5101A37}"/>
    <cellStyle name="Comma 18 3" xfId="796" xr:uid="{D889EA68-DB53-4121-94D5-718DACA313F8}"/>
    <cellStyle name="Comma 19" xfId="570" xr:uid="{0C21D722-E9B7-4427-9367-C3E115A8E11B}"/>
    <cellStyle name="Comma 2" xfId="24" xr:uid="{6DC81F29-502E-4628-AFA8-420FF4DFE7DE}"/>
    <cellStyle name="Comma 2 10" xfId="250" xr:uid="{F20B4F11-8710-4FC6-92AD-B99129F693B4}"/>
    <cellStyle name="Comma 2 10 2" xfId="476" xr:uid="{7C249880-9898-42AE-BF93-FB14ED77F925}"/>
    <cellStyle name="Comma 2 10 2 2" xfId="919" xr:uid="{FA63BD89-0046-4973-A146-69923594C13F}"/>
    <cellStyle name="Comma 2 10 3" xfId="706" xr:uid="{3D58FA3B-9195-4CBE-A1EA-550FB15FCBFE}"/>
    <cellStyle name="Comma 2 11" xfId="267" xr:uid="{8D9A3C31-1E0C-45CC-93D8-C2C1BA445387}"/>
    <cellStyle name="Comma 2 11 2" xfId="493" xr:uid="{0A6F41E8-C069-4186-8B81-73BAD0CFEA46}"/>
    <cellStyle name="Comma 2 11 2 2" xfId="936" xr:uid="{913A6666-1EFE-49BC-8435-E2DDBB4F186F}"/>
    <cellStyle name="Comma 2 11 3" xfId="723" xr:uid="{F72905B1-F52D-4614-B0EC-F4CD0AA38A86}"/>
    <cellStyle name="Comma 2 12" xfId="284" xr:uid="{3448DCB7-BD32-4548-9ECC-19748F131A90}"/>
    <cellStyle name="Comma 2 12 2" xfId="510" xr:uid="{82D2AD13-9C0D-4C94-8912-4EEC612C116C}"/>
    <cellStyle name="Comma 2 12 2 2" xfId="953" xr:uid="{87574B0A-4750-4894-BFE1-E67F72721426}"/>
    <cellStyle name="Comma 2 12 3" xfId="740" xr:uid="{A1AF999C-6E57-494F-9A9B-41DD4ED78D41}"/>
    <cellStyle name="Comma 2 13" xfId="301" xr:uid="{51E086BB-25F7-48BF-B932-343C021BC8B8}"/>
    <cellStyle name="Comma 2 13 2" xfId="527" xr:uid="{03461408-48B0-40A5-A56F-0367FF3F2FE0}"/>
    <cellStyle name="Comma 2 13 2 2" xfId="970" xr:uid="{FBC17DD7-1A8C-4633-AFAE-1770D43417C8}"/>
    <cellStyle name="Comma 2 13 3" xfId="757" xr:uid="{B4EEE91B-7CBA-46D0-8835-079DBFDFC88E}"/>
    <cellStyle name="Comma 2 14" xfId="318" xr:uid="{A5278F4F-D6CE-4C35-AB0C-9090BC278214}"/>
    <cellStyle name="Comma 2 14 2" xfId="544" xr:uid="{AA5A7993-784A-49BF-A948-04E0A845F2DD}"/>
    <cellStyle name="Comma 2 14 2 2" xfId="987" xr:uid="{F3A51ABB-2DA6-4132-9041-C44735C1192C}"/>
    <cellStyle name="Comma 2 14 3" xfId="774" xr:uid="{669A3588-53EA-4D61-B153-D0DDD58CE69E}"/>
    <cellStyle name="Comma 2 15" xfId="170" xr:uid="{CD6B1F81-9210-4797-A397-6AC8574C32AD}"/>
    <cellStyle name="Comma 2 15 2" xfId="399" xr:uid="{4FB17646-CCE0-4F5C-8B8A-7A08C43A01B7}"/>
    <cellStyle name="Comma 2 15 2 2" xfId="842" xr:uid="{8F4E6911-A469-47A3-9018-B32DF709EE22}"/>
    <cellStyle name="Comma 2 15 3" xfId="629" xr:uid="{1D9C0A21-BA89-4E68-8557-C00EF82BEEC3}"/>
    <cellStyle name="Comma 2 16" xfId="167" xr:uid="{36E2FDEF-5364-4781-8A54-3B94508A4F75}"/>
    <cellStyle name="Comma 2 16 2" xfId="397" xr:uid="{37F4E0D1-917E-4534-8A3E-8A9DE6F817B2}"/>
    <cellStyle name="Comma 2 16 2 2" xfId="840" xr:uid="{B7970E65-FE18-4D09-9A58-9C02A6421053}"/>
    <cellStyle name="Comma 2 16 3" xfId="627" xr:uid="{37460EAA-9F3C-4A0E-8BF3-D71EAB331D46}"/>
    <cellStyle name="Comma 2 17" xfId="71" xr:uid="{369AE7D3-3E00-460D-9339-C10145C6F444}"/>
    <cellStyle name="Comma 2 17 2" xfId="360" xr:uid="{FE39CCCB-47D7-4503-BCC6-6BFC969F1E57}"/>
    <cellStyle name="Comma 2 17 2 2" xfId="803" xr:uid="{A242EF4D-D8D6-46D2-836B-A5F92EAC6A82}"/>
    <cellStyle name="Comma 2 17 3" xfId="590" xr:uid="{855CAF07-3FE6-4331-BD59-05A744AD7ACA}"/>
    <cellStyle name="Comma 2 18" xfId="47" xr:uid="{573B7255-75C7-48B7-BDB3-9276C17A8F11}"/>
    <cellStyle name="Comma 2 18 2" xfId="587" xr:uid="{A2DE4285-770E-428D-BFDF-4FAF52BCFD7F}"/>
    <cellStyle name="Comma 2 19" xfId="357" xr:uid="{F2793EFB-A5D4-4A69-812D-30B2A5D78036}"/>
    <cellStyle name="Comma 2 19 2" xfId="800" xr:uid="{BAC7625F-96AA-4705-B018-A26B83FA35AA}"/>
    <cellStyle name="Comma 2 2" xfId="54" xr:uid="{4AB37138-39DA-48AC-BCFC-EEC8C552417A}"/>
    <cellStyle name="Comma 2 2 10" xfId="323" xr:uid="{3A8AD828-AEC6-434B-92CF-3F2E3FDC999C}"/>
    <cellStyle name="Comma 2 2 10 2" xfId="549" xr:uid="{5D974C42-03E5-4F86-9549-1E69CADCEA97}"/>
    <cellStyle name="Comma 2 2 10 2 2" xfId="992" xr:uid="{EB6C418B-9788-4B8A-A2A7-2C095CC7B0DD}"/>
    <cellStyle name="Comma 2 2 10 3" xfId="779" xr:uid="{B51394B2-C43A-4494-8C41-B3D202F66629}"/>
    <cellStyle name="Comma 2 2 11" xfId="173" xr:uid="{3B7FC99C-51B9-4FFA-A8E4-8E34CA23E193}"/>
    <cellStyle name="Comma 2 2 11 2" xfId="402" xr:uid="{60C66E38-0BE0-442D-A666-986E819FB5F2}"/>
    <cellStyle name="Comma 2 2 11 2 2" xfId="845" xr:uid="{8077C94E-27C0-4DD9-BF66-9DB69187036F}"/>
    <cellStyle name="Comma 2 2 11 3" xfId="632" xr:uid="{ACAF68C8-04D4-44C9-8E08-FB5BD1A5DFB5}"/>
    <cellStyle name="Comma 2 2 12" xfId="76" xr:uid="{57EE8A7C-E256-46A6-9707-D4A4AFDED015}"/>
    <cellStyle name="Comma 2 2 12 2" xfId="362" xr:uid="{D41CAF55-DC12-4911-A14C-9A4203E88FDA}"/>
    <cellStyle name="Comma 2 2 12 2 2" xfId="805" xr:uid="{60D5674E-CC2B-40F8-A571-6ACCCB3DB915}"/>
    <cellStyle name="Comma 2 2 12 3" xfId="592" xr:uid="{71FB4198-63B8-4C55-BF05-1E6C6C914C7C}"/>
    <cellStyle name="Comma 2 2 13" xfId="358" xr:uid="{C0C3D91E-8BC8-40CF-A4F0-B369889DD593}"/>
    <cellStyle name="Comma 2 2 13 2" xfId="801" xr:uid="{7AD6D1CD-E2B0-4FDB-A823-3A347F96024E}"/>
    <cellStyle name="Comma 2 2 14" xfId="588" xr:uid="{3A364075-1F3E-4DF5-823F-7A22413B22D9}"/>
    <cellStyle name="Comma 2 2 2" xfId="104" xr:uid="{8B21AA89-38BB-451E-94C1-9E68313904AE}"/>
    <cellStyle name="Comma 2 2 2 2" xfId="125" xr:uid="{E8BA9EAC-4A34-4194-B659-6C1205CE9067}"/>
    <cellStyle name="Comma 2 2 2 2 2" xfId="339" xr:uid="{3F539359-F798-4DD7-A46B-B4773D047718}"/>
    <cellStyle name="Comma 2 2 2 2 2 2" xfId="559" xr:uid="{2BD8A3A7-4D58-4EE3-AB50-15E768852355}"/>
    <cellStyle name="Comma 2 2 2 2 2 2 2" xfId="1002" xr:uid="{ACADFA68-1826-4BA7-98C1-50954D0C9169}"/>
    <cellStyle name="Comma 2 2 2 2 2 3" xfId="789" xr:uid="{5EB629DD-7E48-4661-A957-5E801B7732AB}"/>
    <cellStyle name="Comma 2 2 2 2 3" xfId="384" xr:uid="{57B160E0-D16E-40E4-A9A4-DE347DC8F0A5}"/>
    <cellStyle name="Comma 2 2 2 2 3 2" xfId="827" xr:uid="{5900D5D4-F235-466E-AC26-5445ED711D56}"/>
    <cellStyle name="Comma 2 2 2 2 4" xfId="614" xr:uid="{9D2B3A90-05C1-4060-9CAA-1F6BE172F218}"/>
    <cellStyle name="Comma 2 2 2 3" xfId="189" xr:uid="{17FA7594-B1B1-43C9-86A1-EC8539E03BBE}"/>
    <cellStyle name="Comma 2 2 2 3 2" xfId="416" xr:uid="{26C6422D-07E1-4946-BFC2-CA7479BF6883}"/>
    <cellStyle name="Comma 2 2 2 3 2 2" xfId="859" xr:uid="{2B7C20BB-E8BF-4233-B7C3-A1042C4BA3C7}"/>
    <cellStyle name="Comma 2 2 2 3 3" xfId="646" xr:uid="{44F3EB56-12B9-4343-9E96-D9BDC38DF74D}"/>
    <cellStyle name="Comma 2 2 2 4" xfId="370" xr:uid="{6DE4FAF4-16FE-4A24-AFAB-CD80D1CC3D96}"/>
    <cellStyle name="Comma 2 2 2 4 2" xfId="813" xr:uid="{EFEAE66A-B167-45BE-868B-3E13E7B2046A}"/>
    <cellStyle name="Comma 2 2 2 5" xfId="600" xr:uid="{C283DDEA-7005-48F9-80BD-78C76BD8501B}"/>
    <cellStyle name="Comma 2 2 3" xfId="119" xr:uid="{CC857617-1107-4653-90A0-E43A3BDFE99C}"/>
    <cellStyle name="Comma 2 2 3 2" xfId="203" xr:uid="{FD92E9FB-374D-402A-A23E-675F45E4E505}"/>
    <cellStyle name="Comma 2 2 3 2 2" xfId="430" xr:uid="{35672464-B06A-4DF4-ACFF-94BB23DC9F8E}"/>
    <cellStyle name="Comma 2 2 3 2 2 2" xfId="873" xr:uid="{B26EA733-A2EC-4F95-8485-A772E21AAC24}"/>
    <cellStyle name="Comma 2 2 3 2 3" xfId="660" xr:uid="{9C5863CA-06DA-4E13-8AFA-CA7651681928}"/>
    <cellStyle name="Comma 2 2 3 3" xfId="378" xr:uid="{616E3233-54B1-480B-B74C-D00B4971E0C6}"/>
    <cellStyle name="Comma 2 2 3 3 2" xfId="821" xr:uid="{822FB33F-527B-4EF1-ACB5-013F1CABC7B7}"/>
    <cellStyle name="Comma 2 2 3 4" xfId="608" xr:uid="{F5251F87-59D9-4ABF-93BE-7D969E875DA0}"/>
    <cellStyle name="Comma 2 2 4" xfId="220" xr:uid="{500B8EAD-D4E6-4A07-9E91-8FA2BA26A5D9}"/>
    <cellStyle name="Comma 2 2 4 2" xfId="447" xr:uid="{3DE0EA45-43E2-493B-9724-846B90F41317}"/>
    <cellStyle name="Comma 2 2 4 2 2" xfId="890" xr:uid="{E7C79109-DEC9-47AE-9465-D9ED6AC8E8D3}"/>
    <cellStyle name="Comma 2 2 4 3" xfId="677" xr:uid="{531B2D0B-52F3-48C9-A06F-C4AD5A5134BD}"/>
    <cellStyle name="Comma 2 2 5" xfId="238" xr:uid="{9BCBB596-A51A-47C8-92BA-D93089EE0F32}"/>
    <cellStyle name="Comma 2 2 5 2" xfId="464" xr:uid="{57E8DBCD-D50F-48E6-B6FB-CF14FABD0E93}"/>
    <cellStyle name="Comma 2 2 5 2 2" xfId="907" xr:uid="{210750D5-E24C-4A8D-A2EA-616730EAE49C}"/>
    <cellStyle name="Comma 2 2 5 3" xfId="694" xr:uid="{DD3AEBD0-6402-49D2-9F1C-C3B9CB432BE2}"/>
    <cellStyle name="Comma 2 2 6" xfId="255" xr:uid="{3D39F6AD-7B21-4213-8981-2CEABEABFB4D}"/>
    <cellStyle name="Comma 2 2 6 2" xfId="481" xr:uid="{A30001B3-7230-4E80-A2DF-8DE51199E287}"/>
    <cellStyle name="Comma 2 2 6 2 2" xfId="924" xr:uid="{E37A63D5-D20A-41EE-8DB9-A7C77D167A13}"/>
    <cellStyle name="Comma 2 2 6 3" xfId="711" xr:uid="{35AC23B2-3D07-4A7A-B257-9C4766D301AA}"/>
    <cellStyle name="Comma 2 2 7" xfId="272" xr:uid="{3F5E7CB5-0906-46DA-B7E8-F40E5FAC441C}"/>
    <cellStyle name="Comma 2 2 7 2" xfId="498" xr:uid="{2ECDE94D-7A63-46D1-8774-220256755071}"/>
    <cellStyle name="Comma 2 2 7 2 2" xfId="941" xr:uid="{BC57EF56-4BC7-4ACF-B843-711A5CB77F8F}"/>
    <cellStyle name="Comma 2 2 7 3" xfId="728" xr:uid="{BDD288E1-C5E0-4406-A422-FEBD4CD5441E}"/>
    <cellStyle name="Comma 2 2 8" xfId="289" xr:uid="{DBA731B1-7901-4F0E-A2BB-0B24BE8ACB0F}"/>
    <cellStyle name="Comma 2 2 8 2" xfId="515" xr:uid="{218CA43A-C120-4225-9F7E-AC83E290465E}"/>
    <cellStyle name="Comma 2 2 8 2 2" xfId="958" xr:uid="{C04E5371-86E4-4C6E-9FAB-60944D5DEF18}"/>
    <cellStyle name="Comma 2 2 8 3" xfId="745" xr:uid="{77622811-C8D3-46FC-9A24-2247C550AAD0}"/>
    <cellStyle name="Comma 2 2 9" xfId="306" xr:uid="{B995B67A-DAB4-4483-AF1E-31508632C9F3}"/>
    <cellStyle name="Comma 2 2 9 2" xfId="532" xr:uid="{19EF22C5-3774-4C72-B9DF-49AA6916A833}"/>
    <cellStyle name="Comma 2 2 9 2 2" xfId="975" xr:uid="{61BFB86A-214F-4CC2-8688-E8BA7F1F2B98}"/>
    <cellStyle name="Comma 2 2 9 3" xfId="762" xr:uid="{9C2D213C-F223-4215-BABA-DE87BB914032}"/>
    <cellStyle name="Comma 2 20" xfId="574" xr:uid="{018554A1-97ED-4BA1-BF13-A57C4AB7FF68}"/>
    <cellStyle name="Comma 2 3" xfId="101" xr:uid="{D2CF0113-6AB3-46E8-B78A-91AC1924CE8A}"/>
    <cellStyle name="Comma 2 3 10" xfId="326" xr:uid="{96D12EB6-9EED-404C-9623-10DD2353B669}"/>
    <cellStyle name="Comma 2 3 10 2" xfId="552" xr:uid="{A8C84C29-B58D-400C-8B1F-BFC83DE34978}"/>
    <cellStyle name="Comma 2 3 10 2 2" xfId="995" xr:uid="{362FACA3-253D-4016-ACC6-926FF0868421}"/>
    <cellStyle name="Comma 2 3 10 3" xfId="782" xr:uid="{CA516785-5EE3-441B-8AB1-97AB6C41EE9A}"/>
    <cellStyle name="Comma 2 3 11" xfId="176" xr:uid="{B3486B0C-EBA8-4DC8-9D60-24D4AE683125}"/>
    <cellStyle name="Comma 2 3 11 2" xfId="405" xr:uid="{B6E8B0A4-A8F2-43BA-AD2E-75974FF73764}"/>
    <cellStyle name="Comma 2 3 11 2 2" xfId="848" xr:uid="{46A2F467-8367-44BC-A745-AE53C057AC32}"/>
    <cellStyle name="Comma 2 3 11 3" xfId="635" xr:uid="{FBD372C2-43F1-4928-9E6D-B314D35A8C22}"/>
    <cellStyle name="Comma 2 3 12" xfId="367" xr:uid="{F2AA3396-5D0E-4D3C-A373-EE6F39E6A057}"/>
    <cellStyle name="Comma 2 3 12 2" xfId="810" xr:uid="{C0D07172-4B59-42E2-A700-52A10BA30EDE}"/>
    <cellStyle name="Comma 2 3 13" xfId="597" xr:uid="{CAD7A072-4DAF-4922-BB3A-301D86FEAFD6}"/>
    <cellStyle name="Comma 2 3 2" xfId="116" xr:uid="{A2AC4455-BBFE-4611-9437-62249327A494}"/>
    <cellStyle name="Comma 2 3 2 2" xfId="192" xr:uid="{7B7DDA7A-2AE9-46EF-BC8C-C4FDE4579B85}"/>
    <cellStyle name="Comma 2 3 2 2 2" xfId="419" xr:uid="{28D7EE73-5ED7-40C1-99DD-357ED043ED7F}"/>
    <cellStyle name="Comma 2 3 2 2 2 2" xfId="862" xr:uid="{E82C91DB-863C-4152-95B0-B7A8A2241559}"/>
    <cellStyle name="Comma 2 3 2 2 3" xfId="649" xr:uid="{7AB8B521-B5A1-4C0C-9D30-9853365F2CE5}"/>
    <cellStyle name="Comma 2 3 2 3" xfId="375" xr:uid="{0CF24C60-4EB7-4F5D-9871-62EFC8173087}"/>
    <cellStyle name="Comma 2 3 2 3 2" xfId="818" xr:uid="{2EAD15D6-1EA6-4E21-A9F7-1356F2ECE2DC}"/>
    <cellStyle name="Comma 2 3 2 4" xfId="605" xr:uid="{22DC2900-8FB1-44B7-88C6-DDB07B616FC5}"/>
    <cellStyle name="Comma 2 3 3" xfId="206" xr:uid="{2742CB09-D93E-4450-844B-CBDB7C8C574B}"/>
    <cellStyle name="Comma 2 3 3 2" xfId="433" xr:uid="{F02238C3-7F54-4AB2-AF0C-F9926F2E66CF}"/>
    <cellStyle name="Comma 2 3 3 2 2" xfId="876" xr:uid="{54B6B054-6E74-4F18-802C-8AB265F4C4E0}"/>
    <cellStyle name="Comma 2 3 3 3" xfId="663" xr:uid="{81DEB017-0C88-470A-9F5D-ED6A798CF22A}"/>
    <cellStyle name="Comma 2 3 4" xfId="223" xr:uid="{9AD86064-B429-4F76-9C61-2515483B06BE}"/>
    <cellStyle name="Comma 2 3 4 2" xfId="450" xr:uid="{90FB3F7D-6690-49E1-A6CF-AE8715C8E2D5}"/>
    <cellStyle name="Comma 2 3 4 2 2" xfId="893" xr:uid="{004CCBB4-52A3-4B25-BD81-6432D7ECF59B}"/>
    <cellStyle name="Comma 2 3 4 3" xfId="680" xr:uid="{F950CAA0-4448-412A-82D1-222741088E87}"/>
    <cellStyle name="Comma 2 3 5" xfId="241" xr:uid="{D37B5F47-DF3D-40E5-8C0F-619FAE1A3140}"/>
    <cellStyle name="Comma 2 3 5 2" xfId="467" xr:uid="{DC110974-BF5B-41CD-9569-1EE9AB87EF1D}"/>
    <cellStyle name="Comma 2 3 5 2 2" xfId="910" xr:uid="{34309C0B-5445-4BA2-BF98-CAECB841A2C3}"/>
    <cellStyle name="Comma 2 3 5 3" xfId="697" xr:uid="{E0C54556-E871-4D73-B5D4-79BA1264264F}"/>
    <cellStyle name="Comma 2 3 6" xfId="258" xr:uid="{F6F638DF-1080-49A1-8199-7AD577BF0874}"/>
    <cellStyle name="Comma 2 3 6 2" xfId="484" xr:uid="{02D3A16C-AA1E-4553-B8A7-C58D565FBBA1}"/>
    <cellStyle name="Comma 2 3 6 2 2" xfId="927" xr:uid="{FBA8BA2A-F16D-4A21-9750-FFDEA29891D7}"/>
    <cellStyle name="Comma 2 3 6 3" xfId="714" xr:uid="{1977222F-4DB3-4B84-BAC6-4373C5B51A3B}"/>
    <cellStyle name="Comma 2 3 7" xfId="275" xr:uid="{DA1879EE-626E-4C9F-8631-006BAA47F920}"/>
    <cellStyle name="Comma 2 3 7 2" xfId="501" xr:uid="{53B3083B-6F5B-48B2-8EF2-7C59C1EEF7D0}"/>
    <cellStyle name="Comma 2 3 7 2 2" xfId="944" xr:uid="{367CA0F0-7BD0-47BF-BE22-BD3819553F19}"/>
    <cellStyle name="Comma 2 3 7 3" xfId="731" xr:uid="{01584405-D9E1-44A5-8CCE-06297D801AA9}"/>
    <cellStyle name="Comma 2 3 8" xfId="292" xr:uid="{9E0263B8-9D0E-4710-9F13-4C89A2282163}"/>
    <cellStyle name="Comma 2 3 8 2" xfId="518" xr:uid="{6501DB68-D616-4EFF-B3B9-52E1588D6189}"/>
    <cellStyle name="Comma 2 3 8 2 2" xfId="961" xr:uid="{45E8293A-6365-4DA0-A35B-819DAC8A3A6D}"/>
    <cellStyle name="Comma 2 3 8 3" xfId="748" xr:uid="{DB34B2F3-467A-4429-AD6D-62683EB27A4B}"/>
    <cellStyle name="Comma 2 3 9" xfId="309" xr:uid="{95063B6E-0AEB-48C3-BA8D-8BEE9130A669}"/>
    <cellStyle name="Comma 2 3 9 2" xfId="535" xr:uid="{5908E8F1-7333-4BDF-8E49-3E7F7C1F096A}"/>
    <cellStyle name="Comma 2 3 9 2 2" xfId="978" xr:uid="{002BC511-C6F8-4F66-8D25-C1920526B0D7}"/>
    <cellStyle name="Comma 2 3 9 3" xfId="765" xr:uid="{F185908F-D73A-4014-98A4-58DF17E09FC7}"/>
    <cellStyle name="Comma 2 4" xfId="93" xr:uid="{029745E4-B29F-43FB-BC84-EC84C2DC46F4}"/>
    <cellStyle name="Comma 2 4 10" xfId="329" xr:uid="{0534A1DC-2CD0-4779-AE6F-5F9CD48D25FC}"/>
    <cellStyle name="Comma 2 4 10 2" xfId="555" xr:uid="{9EFEAA9B-1F73-405C-BECB-F454842A6370}"/>
    <cellStyle name="Comma 2 4 10 2 2" xfId="998" xr:uid="{9E7C56A0-5AC3-498E-B992-97180768D1BA}"/>
    <cellStyle name="Comma 2 4 10 3" xfId="785" xr:uid="{7C15E6CF-5C01-4B0B-9C66-26100AA92042}"/>
    <cellStyle name="Comma 2 4 11" xfId="337" xr:uid="{5004755D-C91E-474A-91C4-F36C68003078}"/>
    <cellStyle name="Comma 2 4 12" xfId="181" xr:uid="{AA1E85F2-89F3-4DCE-973D-4F9F5BFD639E}"/>
    <cellStyle name="Comma 2 4 12 2" xfId="408" xr:uid="{3774A64A-2846-4116-9E6C-243DB2C05250}"/>
    <cellStyle name="Comma 2 4 12 2 2" xfId="851" xr:uid="{5E5500F4-3B28-44EC-8551-8025F0C97347}"/>
    <cellStyle name="Comma 2 4 12 3" xfId="638" xr:uid="{8A182852-9D3C-41F8-8511-DC1024F51FA4}"/>
    <cellStyle name="Comma 2 4 2" xfId="195" xr:uid="{DD94CA9D-3300-4C31-A209-AC2360DF20F8}"/>
    <cellStyle name="Comma 2 4 2 2" xfId="422" xr:uid="{FE251793-E96A-4A91-A6FB-0077A6B252E7}"/>
    <cellStyle name="Comma 2 4 2 2 2" xfId="865" xr:uid="{F7615715-D4B4-42A0-9210-EEDBE103CA21}"/>
    <cellStyle name="Comma 2 4 2 3" xfId="652" xr:uid="{703E0173-D705-448C-AEE1-F746F9AF8F8B}"/>
    <cellStyle name="Comma 2 4 3" xfId="209" xr:uid="{08BC7E5E-72E1-4CFC-8745-9A5878E914DD}"/>
    <cellStyle name="Comma 2 4 3 2" xfId="436" xr:uid="{40553F92-EFF8-4E60-9B00-4D69C9BD981C}"/>
    <cellStyle name="Comma 2 4 3 2 2" xfId="879" xr:uid="{4052D764-5FDA-4E20-B30D-BE4D228053A6}"/>
    <cellStyle name="Comma 2 4 3 3" xfId="666" xr:uid="{0199F012-8BCC-4907-8618-6CBC1A7BD546}"/>
    <cellStyle name="Comma 2 4 4" xfId="226" xr:uid="{8E608417-8463-4435-A4A4-F0BA516757BC}"/>
    <cellStyle name="Comma 2 4 4 2" xfId="453" xr:uid="{A6153A09-AFE0-4729-9278-F6D0D42651C0}"/>
    <cellStyle name="Comma 2 4 4 2 2" xfId="896" xr:uid="{38521B6E-F783-4732-AE95-F32FFB48A79D}"/>
    <cellStyle name="Comma 2 4 4 3" xfId="683" xr:uid="{A6EFEB4A-678B-496B-8511-D33DC5D03443}"/>
    <cellStyle name="Comma 2 4 5" xfId="244" xr:uid="{00244A54-0482-4931-8A85-F6D07343EEED}"/>
    <cellStyle name="Comma 2 4 5 2" xfId="470" xr:uid="{9225F93A-90B6-4608-BF30-61E007A5CBB7}"/>
    <cellStyle name="Comma 2 4 5 2 2" xfId="913" xr:uid="{5D0C8281-9BB6-4E95-9891-37D5D722849B}"/>
    <cellStyle name="Comma 2 4 5 3" xfId="700" xr:uid="{517CA503-9D28-470F-AFDB-231E384B2CEB}"/>
    <cellStyle name="Comma 2 4 6" xfId="261" xr:uid="{FC493048-3366-4A74-9B83-48F0E4466EC9}"/>
    <cellStyle name="Comma 2 4 6 2" xfId="487" xr:uid="{B5D5B3A1-6FB5-48EA-91BF-BB88879D3C3E}"/>
    <cellStyle name="Comma 2 4 6 2 2" xfId="930" xr:uid="{78059327-E2D1-47A6-B053-4AA896F3A456}"/>
    <cellStyle name="Comma 2 4 6 3" xfId="717" xr:uid="{8C1EAF92-F5CA-4BA3-8F8A-ABA9B120CC81}"/>
    <cellStyle name="Comma 2 4 7" xfId="278" xr:uid="{18007ACE-08B6-4277-88AC-F1E4E44DEF1E}"/>
    <cellStyle name="Comma 2 4 7 2" xfId="504" xr:uid="{F2A38D42-55DF-4AC6-8D3E-525B9785E2E3}"/>
    <cellStyle name="Comma 2 4 7 2 2" xfId="947" xr:uid="{D883123B-BD92-45E0-8318-76E315C8E5F9}"/>
    <cellStyle name="Comma 2 4 7 3" xfId="734" xr:uid="{2DEA4BBE-A1AA-4D44-AE80-392E8C85E546}"/>
    <cellStyle name="Comma 2 4 8" xfId="295" xr:uid="{7F749814-FB2A-434C-B5EA-55E2C629E9D8}"/>
    <cellStyle name="Comma 2 4 8 2" xfId="521" xr:uid="{650AFB7D-DEEA-41F8-96CA-BCE6C83C84D7}"/>
    <cellStyle name="Comma 2 4 8 2 2" xfId="964" xr:uid="{6BA4F635-6ADC-4408-9512-06F44260915E}"/>
    <cellStyle name="Comma 2 4 8 3" xfId="751" xr:uid="{77043A91-00B3-4833-B903-E015BEA3C89B}"/>
    <cellStyle name="Comma 2 4 9" xfId="312" xr:uid="{85645A41-E897-41C3-8942-3EFD6C2EDDA8}"/>
    <cellStyle name="Comma 2 4 9 2" xfId="538" xr:uid="{5FB3F3F5-51C4-4FD9-8045-ACE49E425339}"/>
    <cellStyle name="Comma 2 4 9 2 2" xfId="981" xr:uid="{9B86E7F6-88B4-4C2B-A72A-ED3DF34ED724}"/>
    <cellStyle name="Comma 2 4 9 3" xfId="768" xr:uid="{6988EC2A-C9DC-42E1-AFFB-006BF87865C8}"/>
    <cellStyle name="Comma 2 5" xfId="136" xr:uid="{42BE2D4C-E129-411A-80F6-18692A63C40D}"/>
    <cellStyle name="Comma 2 5 10" xfId="345" xr:uid="{20BABC76-B0A1-474D-80F7-96A81DE059AE}"/>
    <cellStyle name="Comma 2 5 11" xfId="184" xr:uid="{5FDD5588-4CF4-49B7-B20C-A5A0D1B24D9A}"/>
    <cellStyle name="Comma 2 5 11 2" xfId="411" xr:uid="{91AFF0E0-52A6-4C7C-8A6A-18FF0C825901}"/>
    <cellStyle name="Comma 2 5 11 2 2" xfId="854" xr:uid="{0AE09620-6E4F-49F3-9360-7D95B89F797B}"/>
    <cellStyle name="Comma 2 5 11 3" xfId="641" xr:uid="{4753C876-E746-4DF0-8945-5135540B8B14}"/>
    <cellStyle name="Comma 2 5 2" xfId="212" xr:uid="{74C6C7EE-6C3B-4BD5-A5B0-7822F7D5B4DD}"/>
    <cellStyle name="Comma 2 5 2 2" xfId="439" xr:uid="{0A8BF5E2-8103-429E-926C-2E9CBFDC861A}"/>
    <cellStyle name="Comma 2 5 2 2 2" xfId="882" xr:uid="{F098BB91-B9ED-45A5-BCBF-A9E536AE56ED}"/>
    <cellStyle name="Comma 2 5 2 3" xfId="669" xr:uid="{6E1CEEBC-3977-4D0C-AC68-2B343E98259F}"/>
    <cellStyle name="Comma 2 5 3" xfId="229" xr:uid="{2335FD74-8086-4F4D-B82A-E3EC56DC8987}"/>
    <cellStyle name="Comma 2 5 3 2" xfId="456" xr:uid="{23E27E41-91DC-47EF-A7FD-496406CD336D}"/>
    <cellStyle name="Comma 2 5 3 2 2" xfId="899" xr:uid="{F95A6503-4D21-47D4-B2C5-0F6D71877A38}"/>
    <cellStyle name="Comma 2 5 3 3" xfId="686" xr:uid="{117A455D-A3B6-4E9D-B0AD-70160D3A2A12}"/>
    <cellStyle name="Comma 2 5 4" xfId="247" xr:uid="{6F9C93C2-EEB3-42D5-B72C-09F024D2F811}"/>
    <cellStyle name="Comma 2 5 4 2" xfId="473" xr:uid="{BA50365B-4DBB-4FB6-834D-7D69AD48842E}"/>
    <cellStyle name="Comma 2 5 4 2 2" xfId="916" xr:uid="{16E42DE3-B8B1-48D5-B5BE-F364CB4F00FD}"/>
    <cellStyle name="Comma 2 5 4 3" xfId="703" xr:uid="{4CBE554A-AD76-45D9-8C26-AAB3BD7222BD}"/>
    <cellStyle name="Comma 2 5 5" xfId="264" xr:uid="{AE5838A8-30CE-4345-8BD3-B3E1006A15F4}"/>
    <cellStyle name="Comma 2 5 5 2" xfId="490" xr:uid="{56120018-4243-4785-B3CC-C1C4B6391C19}"/>
    <cellStyle name="Comma 2 5 5 2 2" xfId="933" xr:uid="{DE0FE8E6-543B-43EE-9EFC-F01577C8DEAF}"/>
    <cellStyle name="Comma 2 5 5 3" xfId="720" xr:uid="{CE75A293-3E37-45C3-BC07-FF84886302A3}"/>
    <cellStyle name="Comma 2 5 6" xfId="281" xr:uid="{152403B9-3EDF-4407-9E98-67BDE4AAB115}"/>
    <cellStyle name="Comma 2 5 6 2" xfId="507" xr:uid="{43344EC9-35EF-459A-AE55-75E7AB1AADF4}"/>
    <cellStyle name="Comma 2 5 6 2 2" xfId="950" xr:uid="{45598B02-D1E6-456C-9DE1-DB2DD174A526}"/>
    <cellStyle name="Comma 2 5 6 3" xfId="737" xr:uid="{03A8409C-E7AA-4D27-B8F4-D75BCD8C3160}"/>
    <cellStyle name="Comma 2 5 7" xfId="298" xr:uid="{D3034B3B-147B-45B3-920F-BDCFF48833A5}"/>
    <cellStyle name="Comma 2 5 7 2" xfId="524" xr:uid="{08ABDF7C-0C35-4FBC-B1FD-3E487ED49E00}"/>
    <cellStyle name="Comma 2 5 7 2 2" xfId="967" xr:uid="{3119D110-1157-4A23-8DB8-DA742AF0E94A}"/>
    <cellStyle name="Comma 2 5 7 3" xfId="754" xr:uid="{2C828971-09DA-4D66-9440-05521897FE52}"/>
    <cellStyle name="Comma 2 5 8" xfId="315" xr:uid="{F6FD5166-870B-45A4-8B23-2C43F58177A6}"/>
    <cellStyle name="Comma 2 5 8 2" xfId="541" xr:uid="{64E2735B-48C2-451D-A642-236D26119272}"/>
    <cellStyle name="Comma 2 5 8 2 2" xfId="984" xr:uid="{828B6BBF-6AC1-4235-8FB6-371F000BAD3D}"/>
    <cellStyle name="Comma 2 5 8 3" xfId="771" xr:uid="{30C8180C-E655-440E-8456-F57AA082F056}"/>
    <cellStyle name="Comma 2 5 9" xfId="332" xr:uid="{75A9E2CC-CE26-4300-AA50-8DC601AF9457}"/>
    <cellStyle name="Comma 2 5 9 2" xfId="558" xr:uid="{43341751-FBCE-4930-A494-A334DB737A14}"/>
    <cellStyle name="Comma 2 5 9 2 2" xfId="1001" xr:uid="{EE0A7059-7FB0-4DED-AD62-2300E2BE5652}"/>
    <cellStyle name="Comma 2 5 9 3" xfId="788" xr:uid="{14B9AC72-A8E4-4EE7-BD8A-BBECC9E9A704}"/>
    <cellStyle name="Comma 2 6" xfId="186" xr:uid="{B3E11227-0B44-468E-A62D-69661A6809F6}"/>
    <cellStyle name="Comma 2 6 10" xfId="413" xr:uid="{076B42F6-4DCA-46D9-98C2-1CDB56238273}"/>
    <cellStyle name="Comma 2 6 10 2" xfId="856" xr:uid="{D285F9FE-8762-4E24-841E-6797C05D8294}"/>
    <cellStyle name="Comma 2 6 11" xfId="643" xr:uid="{A4BDDED5-CC0B-4968-954E-A4A718923BFC}"/>
    <cellStyle name="Comma 2 6 2" xfId="200" xr:uid="{7CC894C7-1B50-4BB8-8337-5B523E9AD505}"/>
    <cellStyle name="Comma 2 6 2 2" xfId="427" xr:uid="{F5EC0353-4B4D-4E52-9E6A-D83B3AB158B1}"/>
    <cellStyle name="Comma 2 6 2 2 2" xfId="870" xr:uid="{AAF436DF-02AD-4E14-9A5A-52C52B01933E}"/>
    <cellStyle name="Comma 2 6 2 3" xfId="657" xr:uid="{785EE943-10A8-4F32-AF33-1C2B950AA715}"/>
    <cellStyle name="Comma 2 6 3" xfId="217" xr:uid="{C6E9945C-7793-4C81-8269-5BBF578DB5DE}"/>
    <cellStyle name="Comma 2 6 3 2" xfId="444" xr:uid="{AFC99032-CB0D-4515-82BA-325ABB63E27C}"/>
    <cellStyle name="Comma 2 6 3 2 2" xfId="887" xr:uid="{80B3493C-00ED-4EDF-883E-2CB6FBEEA769}"/>
    <cellStyle name="Comma 2 6 3 3" xfId="674" xr:uid="{0C6F962D-7573-46C8-A56C-9B6725297AFE}"/>
    <cellStyle name="Comma 2 6 4" xfId="235" xr:uid="{C307DFB3-5498-4BE2-A88A-26F209DE4E69}"/>
    <cellStyle name="Comma 2 6 4 2" xfId="461" xr:uid="{BFACC8BD-46FB-442A-A757-227015543AEB}"/>
    <cellStyle name="Comma 2 6 4 2 2" xfId="904" xr:uid="{2E933291-FC48-4CBC-AC5A-3B882E378B97}"/>
    <cellStyle name="Comma 2 6 4 3" xfId="691" xr:uid="{7BABF0AF-90AF-4AD9-A1E8-A3400A1B2CE7}"/>
    <cellStyle name="Comma 2 6 5" xfId="252" xr:uid="{5A7DB03D-0EF2-4244-9E63-9848DE8A93C3}"/>
    <cellStyle name="Comma 2 6 5 2" xfId="478" xr:uid="{D9639A8C-DF02-4073-B589-AA66DE7077D1}"/>
    <cellStyle name="Comma 2 6 5 2 2" xfId="921" xr:uid="{5ADBADB8-A074-49F8-80C3-C99471314D12}"/>
    <cellStyle name="Comma 2 6 5 3" xfId="708" xr:uid="{E5884904-FCE8-4186-A724-D0A4C1980325}"/>
    <cellStyle name="Comma 2 6 6" xfId="269" xr:uid="{9AF7BD23-8388-46BF-84F1-D5B37EE57BD8}"/>
    <cellStyle name="Comma 2 6 6 2" xfId="495" xr:uid="{8D20DA4E-C375-4749-A0EC-A0CE4A30B367}"/>
    <cellStyle name="Comma 2 6 6 2 2" xfId="938" xr:uid="{14A1CF5B-986B-4589-8FB1-3B13AFF061BF}"/>
    <cellStyle name="Comma 2 6 6 3" xfId="725" xr:uid="{8627BA28-8111-4572-99DD-4C838F6A258E}"/>
    <cellStyle name="Comma 2 6 7" xfId="286" xr:uid="{94E65C84-4A64-4E57-BA61-4E8C0639D977}"/>
    <cellStyle name="Comma 2 6 7 2" xfId="512" xr:uid="{9567DE5E-B472-45FD-87D4-BB108EDD377B}"/>
    <cellStyle name="Comma 2 6 7 2 2" xfId="955" xr:uid="{A9CE513B-B3E1-4AB6-A907-A2BF67F21023}"/>
    <cellStyle name="Comma 2 6 7 3" xfId="742" xr:uid="{ADFDF517-2FE8-4CF4-8847-FB84627D6826}"/>
    <cellStyle name="Comma 2 6 8" xfId="303" xr:uid="{06DCC42E-384E-42FF-BC93-BEA9C531887E}"/>
    <cellStyle name="Comma 2 6 8 2" xfId="529" xr:uid="{8CAE6C3F-CD64-40B0-AF6F-6D758847EE50}"/>
    <cellStyle name="Comma 2 6 8 2 2" xfId="972" xr:uid="{8E9ABE5B-CCFB-46A5-B264-DBE6A17B5411}"/>
    <cellStyle name="Comma 2 6 8 3" xfId="759" xr:uid="{111B4857-98EE-4EEF-B677-6B4129E557F4}"/>
    <cellStyle name="Comma 2 6 9" xfId="320" xr:uid="{2BFF0E8F-BC75-42AA-BF65-421ADA02C456}"/>
    <cellStyle name="Comma 2 6 9 2" xfId="546" xr:uid="{7D9458DC-6276-482B-92BB-D75D4AE1FB22}"/>
    <cellStyle name="Comma 2 6 9 2 2" xfId="989" xr:uid="{FED21A64-9A52-417A-8B70-D5B61ABED7AD}"/>
    <cellStyle name="Comma 2 6 9 3" xfId="776" xr:uid="{C9727A13-9C1E-4138-9307-2F602D1180B5}"/>
    <cellStyle name="Comma 2 7" xfId="198" xr:uid="{2E1DE32F-E31B-4989-8D53-CA2510772D1C}"/>
    <cellStyle name="Comma 2 7 2" xfId="425" xr:uid="{89A7DFEA-7191-4DFC-97C8-EDB82972B125}"/>
    <cellStyle name="Comma 2 7 2 2" xfId="868" xr:uid="{4D4124AA-B85D-4EDA-84E3-CC63831D8C15}"/>
    <cellStyle name="Comma 2 7 3" xfId="655" xr:uid="{7CB9B922-B94B-4859-8BDE-B06DE0FBD155}"/>
    <cellStyle name="Comma 2 8" xfId="215" xr:uid="{5826907F-7059-48B4-B9F4-2C7A3D11C3BC}"/>
    <cellStyle name="Comma 2 8 2" xfId="442" xr:uid="{0B0EE77A-A6D0-4541-9B92-1C877E23DF03}"/>
    <cellStyle name="Comma 2 8 2 2" xfId="885" xr:uid="{B7FB4665-4CDE-476B-8862-8DE105917A9B}"/>
    <cellStyle name="Comma 2 8 3" xfId="672" xr:uid="{892A0237-CBF0-4730-A5F0-4B150867936A}"/>
    <cellStyle name="Comma 2 9" xfId="233" xr:uid="{5A982E35-45E9-4CA1-92CE-EEEC3BC9BA97}"/>
    <cellStyle name="Comma 2 9 2" xfId="459" xr:uid="{1EF86D11-BE46-4929-9445-F782DE579994}"/>
    <cellStyle name="Comma 2 9 2 2" xfId="902" xr:uid="{EFE819F1-76FF-4843-871A-B6C68705C0EC}"/>
    <cellStyle name="Comma 2 9 3" xfId="689" xr:uid="{137D1ECD-69E6-4A60-B570-2236F4D6B36D}"/>
    <cellStyle name="Comma 20" xfId="1013" xr:uid="{CDA97DBB-A122-4550-A4B2-5E5FD2FDE115}"/>
    <cellStyle name="Comma 3" xfId="16" xr:uid="{533EA293-E87E-4533-9178-B7A71D2A2214}"/>
    <cellStyle name="Comma 3 10" xfId="266" xr:uid="{122FC660-9F74-4D35-AB1F-F23A26F51638}"/>
    <cellStyle name="Comma 3 10 2" xfId="492" xr:uid="{FB9DCF71-4885-4BF6-880D-0A550F2060E2}"/>
    <cellStyle name="Comma 3 10 2 2" xfId="935" xr:uid="{2E562B06-D3BE-495E-A221-7386F22D7917}"/>
    <cellStyle name="Comma 3 10 3" xfId="722" xr:uid="{E8DFEC60-FA0D-45ED-B8EE-A845EEB7B8C1}"/>
    <cellStyle name="Comma 3 11" xfId="283" xr:uid="{531412E1-CA98-4004-936F-E1104BFD6DCC}"/>
    <cellStyle name="Comma 3 11 2" xfId="509" xr:uid="{3745A03E-5C2C-45A2-BDEC-DD585FB31317}"/>
    <cellStyle name="Comma 3 11 2 2" xfId="952" xr:uid="{2DBE95F5-F1ED-4C1B-9F78-7D045F415961}"/>
    <cellStyle name="Comma 3 11 3" xfId="739" xr:uid="{15ECDD97-C57B-4770-AFB2-A916CFB5B5DA}"/>
    <cellStyle name="Comma 3 12" xfId="300" xr:uid="{0AEE4C14-75AE-4607-8A66-0A67AE803328}"/>
    <cellStyle name="Comma 3 12 2" xfId="526" xr:uid="{0DA62392-1847-4F8D-8D36-FD8929CEE378}"/>
    <cellStyle name="Comma 3 12 2 2" xfId="969" xr:uid="{0C4E541C-3FF0-4CA7-9337-936E09DFDCC5}"/>
    <cellStyle name="Comma 3 12 3" xfId="756" xr:uid="{BF42C04F-0267-4ABC-832B-32B4322680C8}"/>
    <cellStyle name="Comma 3 13" xfId="317" xr:uid="{00EF44F4-5011-462E-B641-6DF3C41E90B0}"/>
    <cellStyle name="Comma 3 13 2" xfId="543" xr:uid="{364C76E3-E50F-47C2-A33D-B29A89C9D0C7}"/>
    <cellStyle name="Comma 3 13 2 2" xfId="986" xr:uid="{1FC49DAE-C967-4C4C-8E5C-31BA897C2E56}"/>
    <cellStyle name="Comma 3 13 3" xfId="773" xr:uid="{9FDC1960-892C-450C-BC7A-A56802F61148}"/>
    <cellStyle name="Comma 3 14" xfId="172" xr:uid="{28F8DB7A-EF5F-4851-842D-769DF8A078E0}"/>
    <cellStyle name="Comma 3 14 2" xfId="401" xr:uid="{1F1C4163-CF15-4A25-A9E7-B604D483D63A}"/>
    <cellStyle name="Comma 3 14 2 2" xfId="844" xr:uid="{79A4934C-AC6D-4897-A49E-58E4E164979A}"/>
    <cellStyle name="Comma 3 14 3" xfId="631" xr:uid="{99A666A7-5AC2-4B7E-A5DC-5ABE55C3B672}"/>
    <cellStyle name="Comma 3 15" xfId="72" xr:uid="{69672343-D74A-40FB-A2AE-0CC2A59DED9E}"/>
    <cellStyle name="Comma 3 15 2" xfId="361" xr:uid="{6795D91E-8EA1-4C37-B4F2-81664889D4DC}"/>
    <cellStyle name="Comma 3 15 2 2" xfId="804" xr:uid="{A272162D-4FD4-4D34-90C0-C28F31768A4C}"/>
    <cellStyle name="Comma 3 15 3" xfId="591" xr:uid="{D5864162-9841-4C1B-831C-5A7405D78C19}"/>
    <cellStyle name="Comma 3 16" xfId="356" xr:uid="{76967024-6FFE-4136-B4DD-4536EFCF4E4F}"/>
    <cellStyle name="Comma 3 16 2" xfId="569" xr:uid="{66D52F35-BBE6-4735-97AC-BDD13A6FA423}"/>
    <cellStyle name="Comma 3 16 2 2" xfId="1012" xr:uid="{5FA109F9-24E8-4D6A-B6AB-A9CEE8AFE756}"/>
    <cellStyle name="Comma 3 16 3" xfId="799" xr:uid="{03462F45-6376-4B32-A81A-F141406AAAFB}"/>
    <cellStyle name="Comma 3 17" xfId="56" xr:uid="{D856037F-0D1C-428F-8C81-D7977DA14465}"/>
    <cellStyle name="Comma 3 17 2" xfId="589" xr:uid="{063944B8-04D2-4212-965A-EA66EA235F5E}"/>
    <cellStyle name="Comma 3 18" xfId="359" xr:uid="{7A5169FC-0BFD-4FE6-B851-6FF36B9A51E0}"/>
    <cellStyle name="Comma 3 18 2" xfId="802" xr:uid="{1EB48554-4E65-4EC7-8AC9-56C1697D92D1}"/>
    <cellStyle name="Comma 3 19" xfId="571" xr:uid="{CD6F46C6-7ECD-4077-9B4D-B535E62FD7EB}"/>
    <cellStyle name="Comma 3 2" xfId="31" xr:uid="{F8992C4E-DBA2-4370-AC20-FEBEB4E44AAB}"/>
    <cellStyle name="Comma 3 2 10" xfId="325" xr:uid="{3706FBF1-D5D4-4417-887B-5801C788FB39}"/>
    <cellStyle name="Comma 3 2 10 2" xfId="551" xr:uid="{F6F9DD54-1FD6-419E-958D-D7AB0E0F0D3C}"/>
    <cellStyle name="Comma 3 2 10 2 2" xfId="994" xr:uid="{8AC54F7A-445C-4567-A755-B762E81A6C1E}"/>
    <cellStyle name="Comma 3 2 10 3" xfId="781" xr:uid="{F65092C3-8EDA-4588-931E-0905064A067C}"/>
    <cellStyle name="Comma 3 2 11" xfId="175" xr:uid="{560DD41A-DEFE-430A-A859-592A6CAA3345}"/>
    <cellStyle name="Comma 3 2 11 2" xfId="404" xr:uid="{DDA3A17E-E79E-488E-8AC0-FCF8DC05E9AB}"/>
    <cellStyle name="Comma 3 2 11 2 2" xfId="847" xr:uid="{C1365517-F115-423C-8DA3-BD838A3C2FED}"/>
    <cellStyle name="Comma 3 2 11 3" xfId="634" xr:uid="{8781682A-3891-4017-8846-2C08E8B92C3A}"/>
    <cellStyle name="Comma 3 2 12" xfId="81" xr:uid="{D9B39435-5192-44B6-A845-C6D767E113EE}"/>
    <cellStyle name="Comma 3 2 12 2" xfId="594" xr:uid="{0022ABAF-A8FE-4B52-AC8D-4A20536D0320}"/>
    <cellStyle name="Comma 3 2 13" xfId="364" xr:uid="{4B75043F-A289-4631-9FCD-8EBEF7E37E8B}"/>
    <cellStyle name="Comma 3 2 13 2" xfId="807" xr:uid="{33D248AD-D83D-41FF-8F85-CC4EAC27D712}"/>
    <cellStyle name="Comma 3 2 14" xfId="577" xr:uid="{5F4DBB6A-699C-4637-AE10-6AA96336BC41}"/>
    <cellStyle name="Comma 3 2 2" xfId="109" xr:uid="{A9644739-8BF1-4BD5-AAE6-8BD4DAE9C599}"/>
    <cellStyle name="Comma 3 2 2 2" xfId="127" xr:uid="{B459D8FE-1FD6-490A-B4E6-1436B506BF21}"/>
    <cellStyle name="Comma 3 2 2 2 2" xfId="341" xr:uid="{4D34980E-7D40-4F19-9041-00013D2885FC}"/>
    <cellStyle name="Comma 3 2 2 2 2 2" xfId="561" xr:uid="{8DD318AB-E480-44A7-955A-DF01C0F0EF2F}"/>
    <cellStyle name="Comma 3 2 2 2 2 2 2" xfId="1004" xr:uid="{B6E59B1A-7A78-4542-B83C-BD2257272218}"/>
    <cellStyle name="Comma 3 2 2 2 2 3" xfId="791" xr:uid="{B5D1811B-92B8-474C-82FF-EB2087B60BC4}"/>
    <cellStyle name="Comma 3 2 2 2 3" xfId="386" xr:uid="{06542DDA-C490-4D97-B3A2-E8AC755F8F88}"/>
    <cellStyle name="Comma 3 2 2 2 3 2" xfId="829" xr:uid="{732D6BF1-4769-43EA-9C53-ED799F0600C7}"/>
    <cellStyle name="Comma 3 2 2 2 4" xfId="616" xr:uid="{0982610D-F3E8-4F15-9904-0E4177E65313}"/>
    <cellStyle name="Comma 3 2 2 3" xfId="191" xr:uid="{6A414A57-0A2C-43BD-BFD0-97EE788A09B1}"/>
    <cellStyle name="Comma 3 2 2 3 2" xfId="418" xr:uid="{E54C5F6F-F12A-4585-AA7B-F9FF8966FF26}"/>
    <cellStyle name="Comma 3 2 2 3 2 2" xfId="861" xr:uid="{FFB42911-01F2-4B61-B5A6-CCCC015A4DE9}"/>
    <cellStyle name="Comma 3 2 2 3 3" xfId="648" xr:uid="{46F2C2E5-1016-4BF8-9142-D3CC4459F33E}"/>
    <cellStyle name="Comma 3 2 2 4" xfId="372" xr:uid="{2C24FDD8-5B59-46F4-9664-32D8B0615744}"/>
    <cellStyle name="Comma 3 2 2 4 2" xfId="815" xr:uid="{C86B4B9C-AA95-4524-97EA-FF0071EACE70}"/>
    <cellStyle name="Comma 3 2 2 5" xfId="602" xr:uid="{8620A882-D637-472C-8E96-D8C9AD061F01}"/>
    <cellStyle name="Comma 3 2 3" xfId="121" xr:uid="{D335DADF-2788-47B9-A5E3-30AB24DB047B}"/>
    <cellStyle name="Comma 3 2 3 2" xfId="205" xr:uid="{5B891867-05BE-4CE3-A6DE-818645340D0C}"/>
    <cellStyle name="Comma 3 2 3 2 2" xfId="432" xr:uid="{E91EC493-6D53-49A9-B6F8-1313E6CAE04C}"/>
    <cellStyle name="Comma 3 2 3 2 2 2" xfId="875" xr:uid="{62686247-7F78-4C61-A274-0C0E328781F2}"/>
    <cellStyle name="Comma 3 2 3 2 3" xfId="662" xr:uid="{A65B222C-FAE5-454A-82B5-D8326E19AC9E}"/>
    <cellStyle name="Comma 3 2 3 3" xfId="380" xr:uid="{A24D459D-CD04-404E-9CFA-F43A411EC74A}"/>
    <cellStyle name="Comma 3 2 3 3 2" xfId="823" xr:uid="{B4F0458D-E271-4926-9AFD-79ABA86F3C59}"/>
    <cellStyle name="Comma 3 2 3 4" xfId="610" xr:uid="{AA60F53E-BA3F-4EA8-BA6B-F62763C20F25}"/>
    <cellStyle name="Comma 3 2 4" xfId="222" xr:uid="{DB83A5D1-D17E-49FF-A697-715F0891F234}"/>
    <cellStyle name="Comma 3 2 4 2" xfId="449" xr:uid="{BF4A39CE-7AC6-4FF7-9C34-2A530222902D}"/>
    <cellStyle name="Comma 3 2 4 2 2" xfId="892" xr:uid="{18D3DE0B-734A-483D-B8A6-607A10D6289A}"/>
    <cellStyle name="Comma 3 2 4 3" xfId="679" xr:uid="{B2D788A6-F126-4CBA-8D00-777F9E797FA8}"/>
    <cellStyle name="Comma 3 2 5" xfId="240" xr:uid="{A958822F-39E4-465E-9DB5-86CD7B0F331C}"/>
    <cellStyle name="Comma 3 2 5 2" xfId="466" xr:uid="{7DA0AF11-4884-4BF9-B166-47CC3A01EF30}"/>
    <cellStyle name="Comma 3 2 5 2 2" xfId="909" xr:uid="{3E8AB355-DD40-436E-BFDB-9DB1441D905A}"/>
    <cellStyle name="Comma 3 2 5 3" xfId="696" xr:uid="{0CF7ADCA-93F8-403F-9FEB-D932901926F8}"/>
    <cellStyle name="Comma 3 2 6" xfId="257" xr:uid="{5A9F89B1-D398-46BC-A4DD-8CB039448670}"/>
    <cellStyle name="Comma 3 2 6 2" xfId="483" xr:uid="{3A0CC074-BD3A-4131-98AE-79C5D9DAA2EA}"/>
    <cellStyle name="Comma 3 2 6 2 2" xfId="926" xr:uid="{F9DDF7CA-CB03-4B89-9271-12D0B8CF1D26}"/>
    <cellStyle name="Comma 3 2 6 3" xfId="713" xr:uid="{A984A814-8980-46F9-A3F2-35A357B3175A}"/>
    <cellStyle name="Comma 3 2 7" xfId="274" xr:uid="{EBE5CA69-9E57-48B8-BF85-D2A55CA92319}"/>
    <cellStyle name="Comma 3 2 7 2" xfId="500" xr:uid="{B3DD2CC4-FD22-4E52-A735-EAE8907F1703}"/>
    <cellStyle name="Comma 3 2 7 2 2" xfId="943" xr:uid="{C13E01B6-5075-48B1-A79F-79AF6B7F87F3}"/>
    <cellStyle name="Comma 3 2 7 3" xfId="730" xr:uid="{87E59FDB-EE5E-4FB1-857A-74E2E21CC914}"/>
    <cellStyle name="Comma 3 2 8" xfId="291" xr:uid="{543FFCE1-7AA0-48D3-8BC2-136009A6A6A1}"/>
    <cellStyle name="Comma 3 2 8 2" xfId="517" xr:uid="{2E12AFED-8F39-42CC-B3FD-4282D7D1A331}"/>
    <cellStyle name="Comma 3 2 8 2 2" xfId="960" xr:uid="{0E0DFA5D-D2F5-4FB2-9A6D-F35047115B98}"/>
    <cellStyle name="Comma 3 2 8 3" xfId="747" xr:uid="{CC834C4D-9E63-4E06-BC91-AD3545C47B7B}"/>
    <cellStyle name="Comma 3 2 9" xfId="308" xr:uid="{8AC593FE-CF34-4FA3-8F47-8569C6D73201}"/>
    <cellStyle name="Comma 3 2 9 2" xfId="534" xr:uid="{27C3E04C-2005-4A2D-A6D0-E787C13654CC}"/>
    <cellStyle name="Comma 3 2 9 2 2" xfId="977" xr:uid="{EE49FB88-AF81-47DE-9DF8-034C36BD0146}"/>
    <cellStyle name="Comma 3 2 9 3" xfId="764" xr:uid="{46ED2A12-508B-4EA6-BA1D-653272BC3447}"/>
    <cellStyle name="Comma 3 3" xfId="103" xr:uid="{818CB084-91F0-47DF-BB1F-63CDE76EE246}"/>
    <cellStyle name="Comma 3 3 10" xfId="328" xr:uid="{2A1D7EF5-0AC8-4BBA-BF45-364DF92D12E0}"/>
    <cellStyle name="Comma 3 3 10 2" xfId="554" xr:uid="{C80748A0-7E1F-44A1-9858-EF48D492D489}"/>
    <cellStyle name="Comma 3 3 10 2 2" xfId="997" xr:uid="{78A01D21-0BC2-4059-BE2C-06D4E9D46288}"/>
    <cellStyle name="Comma 3 3 10 3" xfId="784" xr:uid="{ABB139FB-DEEC-4FCD-9842-5AF94041477E}"/>
    <cellStyle name="Comma 3 3 11" xfId="180" xr:uid="{BDB186C2-F8A4-4030-A398-1C834ED57760}"/>
    <cellStyle name="Comma 3 3 11 2" xfId="407" xr:uid="{0D8A2E28-9733-412F-9EE3-7D2FD57372B7}"/>
    <cellStyle name="Comma 3 3 11 2 2" xfId="850" xr:uid="{D38399E0-CAF4-40C2-9D94-4C99081A998A}"/>
    <cellStyle name="Comma 3 3 11 3" xfId="637" xr:uid="{0C330FEC-9DB6-4713-BD6C-2274AB27849E}"/>
    <cellStyle name="Comma 3 3 12" xfId="369" xr:uid="{C995A786-50DC-4EC3-8547-B05A42886F58}"/>
    <cellStyle name="Comma 3 3 12 2" xfId="812" xr:uid="{BB0D188E-5D51-4C30-A7B8-BD29BFC88659}"/>
    <cellStyle name="Comma 3 3 13" xfId="599" xr:uid="{EA0BECFA-B0FD-4123-8CCC-0582BDA0D3EA}"/>
    <cellStyle name="Comma 3 3 2" xfId="124" xr:uid="{E15673A8-E689-43A3-84D5-26F48F4B6FCD}"/>
    <cellStyle name="Comma 3 3 2 2" xfId="194" xr:uid="{C389E989-54EC-4F7E-81BE-062F247A3836}"/>
    <cellStyle name="Comma 3 3 2 2 2" xfId="421" xr:uid="{FBC59E5A-D266-4510-91B6-50C26DE98995}"/>
    <cellStyle name="Comma 3 3 2 2 2 2" xfId="864" xr:uid="{AAB6DA23-4D59-499C-B3D0-2377EF80711B}"/>
    <cellStyle name="Comma 3 3 2 2 3" xfId="651" xr:uid="{9BABFA7F-F760-4E63-9742-80A0F8DA416F}"/>
    <cellStyle name="Comma 3 3 2 3" xfId="383" xr:uid="{B471271C-2D86-4240-B8E1-87874ECD69C5}"/>
    <cellStyle name="Comma 3 3 2 3 2" xfId="826" xr:uid="{F5DF28FE-C6CA-40E1-9C3F-5A0A78FD97EE}"/>
    <cellStyle name="Comma 3 3 2 4" xfId="613" xr:uid="{E1911CC4-A880-4872-875E-B65EC79C5BFD}"/>
    <cellStyle name="Comma 3 3 3" xfId="208" xr:uid="{937581C6-C7D7-4625-BD53-6B6D353619DB}"/>
    <cellStyle name="Comma 3 3 3 2" xfId="435" xr:uid="{F4570AB8-265E-4D51-B09B-312339062C4A}"/>
    <cellStyle name="Comma 3 3 3 2 2" xfId="878" xr:uid="{B44A9CB5-4BD4-4337-8A8C-16FD628CD184}"/>
    <cellStyle name="Comma 3 3 3 3" xfId="665" xr:uid="{4AFAF939-31FF-4EC4-9DF6-3A3021FC5F87}"/>
    <cellStyle name="Comma 3 3 4" xfId="225" xr:uid="{CEC6D2C0-49C9-4D5C-9C1E-D20879A1FCDC}"/>
    <cellStyle name="Comma 3 3 4 2" xfId="452" xr:uid="{1F50B30B-7B4E-443F-8C52-0D18D3F40637}"/>
    <cellStyle name="Comma 3 3 4 2 2" xfId="895" xr:uid="{CEF315A5-090A-4D7C-BC39-34D083AC5E08}"/>
    <cellStyle name="Comma 3 3 4 3" xfId="682" xr:uid="{5705D790-C233-49AF-AF77-251D98D0E0B7}"/>
    <cellStyle name="Comma 3 3 5" xfId="243" xr:uid="{F6B1721C-F7FD-4EFE-A4AD-E9649958BEEE}"/>
    <cellStyle name="Comma 3 3 5 2" xfId="469" xr:uid="{60AE9488-0CAE-484B-8B64-390FEA7544B3}"/>
    <cellStyle name="Comma 3 3 5 2 2" xfId="912" xr:uid="{AD6B6E2F-A2C2-4865-A6E5-FA0FFFE87265}"/>
    <cellStyle name="Comma 3 3 5 3" xfId="699" xr:uid="{654DF250-A0F9-4E2E-8821-F6C82F332A29}"/>
    <cellStyle name="Comma 3 3 6" xfId="260" xr:uid="{31EAB6AB-0A35-4D50-A76E-B996B94B7387}"/>
    <cellStyle name="Comma 3 3 6 2" xfId="486" xr:uid="{498EFD8A-4729-4F94-8BC0-6C045B344987}"/>
    <cellStyle name="Comma 3 3 6 2 2" xfId="929" xr:uid="{96BBF9AF-528E-4DD4-BE88-4A5A4FE150EE}"/>
    <cellStyle name="Comma 3 3 6 3" xfId="716" xr:uid="{DB2046E0-B89C-49E8-8498-517F3B634586}"/>
    <cellStyle name="Comma 3 3 7" xfId="277" xr:uid="{B4B5F716-99D2-4753-A3E5-77FD5E136E87}"/>
    <cellStyle name="Comma 3 3 7 2" xfId="503" xr:uid="{81863A9D-FDED-4163-BED7-CB38A13E3ED3}"/>
    <cellStyle name="Comma 3 3 7 2 2" xfId="946" xr:uid="{6EA749DC-6020-4354-9DC3-D0B2FAE67292}"/>
    <cellStyle name="Comma 3 3 7 3" xfId="733" xr:uid="{728B19A0-465C-456D-A0AA-3B65E3050D10}"/>
    <cellStyle name="Comma 3 3 8" xfId="294" xr:uid="{55972F95-C37D-44FE-90F5-27BF4F2F7EDC}"/>
    <cellStyle name="Comma 3 3 8 2" xfId="520" xr:uid="{170F5872-7878-4945-8230-CA026F96C689}"/>
    <cellStyle name="Comma 3 3 8 2 2" xfId="963" xr:uid="{8D4346BD-F980-46FB-B915-401B95C47D3F}"/>
    <cellStyle name="Comma 3 3 8 3" xfId="750" xr:uid="{4275C1AC-AE52-49B0-ACBE-214402613D8D}"/>
    <cellStyle name="Comma 3 3 9" xfId="311" xr:uid="{2569B3DA-2489-461E-920C-D576194608BA}"/>
    <cellStyle name="Comma 3 3 9 2" xfId="537" xr:uid="{A42FE366-8723-4145-8FD6-22438545A6F7}"/>
    <cellStyle name="Comma 3 3 9 2 2" xfId="980" xr:uid="{64AB1ADD-AC8E-4255-A293-45627C2F199F}"/>
    <cellStyle name="Comma 3 3 9 3" xfId="767" xr:uid="{B03EF2A3-D33E-410C-9A32-A0EA6CE4BB23}"/>
    <cellStyle name="Comma 3 4" xfId="118" xr:uid="{5035F95F-F5E2-4382-BACE-4864022E21EB}"/>
    <cellStyle name="Comma 3 4 10" xfId="183" xr:uid="{14448127-20A0-4598-80FF-351AE8892C78}"/>
    <cellStyle name="Comma 3 4 10 2" xfId="410" xr:uid="{62DDDA56-AFCF-459D-8209-6E52D03CF122}"/>
    <cellStyle name="Comma 3 4 10 2 2" xfId="853" xr:uid="{9EDEDB53-0121-4CA3-8407-C4AF1CBA1122}"/>
    <cellStyle name="Comma 3 4 10 3" xfId="640" xr:uid="{62029B39-5AD2-4223-AF3C-CF3A5A9A02FF}"/>
    <cellStyle name="Comma 3 4 11" xfId="377" xr:uid="{A0450E99-5C46-47B9-BDD9-E0E845DBDDC0}"/>
    <cellStyle name="Comma 3 4 11 2" xfId="820" xr:uid="{43EE106C-B911-4986-88C4-CDBDD0C191A6}"/>
    <cellStyle name="Comma 3 4 12" xfId="607" xr:uid="{5C50F89A-7C55-4A2F-8A9B-A9098C2CEFB5}"/>
    <cellStyle name="Comma 3 4 2" xfId="211" xr:uid="{3250BDAB-3A4F-44D3-B4E7-12E425681D92}"/>
    <cellStyle name="Comma 3 4 2 2" xfId="438" xr:uid="{01A03BF6-AA20-4D6F-B479-16F63CBD55E0}"/>
    <cellStyle name="Comma 3 4 2 2 2" xfId="881" xr:uid="{590C842A-E5A8-469E-A445-7FB67B3605AC}"/>
    <cellStyle name="Comma 3 4 2 3" xfId="668" xr:uid="{56D64A03-050A-49DA-B8A3-98C4FD4AB140}"/>
    <cellStyle name="Comma 3 4 3" xfId="228" xr:uid="{0149F2A5-2504-4B24-8784-966ABD0AF9DB}"/>
    <cellStyle name="Comma 3 4 3 2" xfId="455" xr:uid="{8679E979-077C-4777-B301-34CEBF8DB08D}"/>
    <cellStyle name="Comma 3 4 3 2 2" xfId="898" xr:uid="{0E33B2EE-CB16-497B-967D-930B070E820F}"/>
    <cellStyle name="Comma 3 4 3 3" xfId="685" xr:uid="{84B4F3B9-A9D4-44D6-B4BE-204F08CB20F6}"/>
    <cellStyle name="Comma 3 4 4" xfId="246" xr:uid="{C73CDB96-845C-4E65-9FF5-33A90C798E03}"/>
    <cellStyle name="Comma 3 4 4 2" xfId="472" xr:uid="{E0BC2C53-2E36-4700-98A8-7062A95D4C55}"/>
    <cellStyle name="Comma 3 4 4 2 2" xfId="915" xr:uid="{519D1C06-2228-490E-9602-DCBC9F5471A5}"/>
    <cellStyle name="Comma 3 4 4 3" xfId="702" xr:uid="{FB688192-723E-4394-8F9C-F1229777D023}"/>
    <cellStyle name="Comma 3 4 5" xfId="263" xr:uid="{37510218-5E87-4311-908C-5575E4C72B1F}"/>
    <cellStyle name="Comma 3 4 5 2" xfId="489" xr:uid="{DB9B36EE-5762-436F-B581-0EAD599E2D8E}"/>
    <cellStyle name="Comma 3 4 5 2 2" xfId="932" xr:uid="{A09538B7-3EA6-4C8F-852C-286F28108870}"/>
    <cellStyle name="Comma 3 4 5 3" xfId="719" xr:uid="{506CBAE3-EF84-4DF0-8336-916E2A292CA9}"/>
    <cellStyle name="Comma 3 4 6" xfId="280" xr:uid="{BF3A4258-24B0-4682-997F-E295CA46D0C2}"/>
    <cellStyle name="Comma 3 4 6 2" xfId="506" xr:uid="{8ABA9898-35D8-4258-96EB-62612B548A06}"/>
    <cellStyle name="Comma 3 4 6 2 2" xfId="949" xr:uid="{6CBF373E-D9DB-4A94-91C9-7A413577A1FB}"/>
    <cellStyle name="Comma 3 4 6 3" xfId="736" xr:uid="{4860CEB5-4E22-443D-9BC6-78263CCB2560}"/>
    <cellStyle name="Comma 3 4 7" xfId="297" xr:uid="{12BAE3E3-4DE6-42F7-A862-4A7E1B432199}"/>
    <cellStyle name="Comma 3 4 7 2" xfId="523" xr:uid="{41220AB7-8268-4886-8EAD-F956DB371BB0}"/>
    <cellStyle name="Comma 3 4 7 2 2" xfId="966" xr:uid="{FD2E5D2D-330F-49BC-8D3B-1818213D8B49}"/>
    <cellStyle name="Comma 3 4 7 3" xfId="753" xr:uid="{4E75469B-CA4F-4D7A-92C3-D49653021215}"/>
    <cellStyle name="Comma 3 4 8" xfId="314" xr:uid="{E4225F6A-217B-4381-A816-993BD34C3BFA}"/>
    <cellStyle name="Comma 3 4 8 2" xfId="540" xr:uid="{4DB9EB22-EDDC-48C6-983D-C71A46BE6701}"/>
    <cellStyle name="Comma 3 4 8 2 2" xfId="983" xr:uid="{D7987BF7-1C07-4B2E-9B61-A70EBDC9E364}"/>
    <cellStyle name="Comma 3 4 8 3" xfId="770" xr:uid="{DDED8408-FC29-4AEB-B0E4-03E09419BBE3}"/>
    <cellStyle name="Comma 3 4 9" xfId="331" xr:uid="{4FBA1B7E-CCC4-416D-937C-91FB9523BABF}"/>
    <cellStyle name="Comma 3 4 9 2" xfId="557" xr:uid="{DFFEF8B4-09D6-4B85-BCA8-EC892F24165D}"/>
    <cellStyle name="Comma 3 4 9 2 2" xfId="1000" xr:uid="{981564F0-A3A7-46D6-B45C-B910D4484B8C}"/>
    <cellStyle name="Comma 3 4 9 3" xfId="787" xr:uid="{B74C38CF-8AD2-45B1-9249-22EAB52B1521}"/>
    <cellStyle name="Comma 3 5" xfId="139" xr:uid="{37358685-F6E9-4383-9817-B94A25D49662}"/>
    <cellStyle name="Comma 3 5 10" xfId="346" xr:uid="{6A73ECE5-3901-416D-B745-E971C28B786B}"/>
    <cellStyle name="Comma 3 5 11" xfId="188" xr:uid="{94BE8885-B4A1-447A-BCCD-3A49B402DEB1}"/>
    <cellStyle name="Comma 3 5 11 2" xfId="415" xr:uid="{83190F2E-8BE7-4D03-9156-53AF8BC4B325}"/>
    <cellStyle name="Comma 3 5 11 2 2" xfId="858" xr:uid="{EA98A6CD-5DD7-4AEB-8511-2119134A0529}"/>
    <cellStyle name="Comma 3 5 11 3" xfId="645" xr:uid="{9029AC8E-9EFB-45F6-918B-9135C640D150}"/>
    <cellStyle name="Comma 3 5 2" xfId="202" xr:uid="{84984E75-DD76-43D5-AFE5-C89C77E29ED2}"/>
    <cellStyle name="Comma 3 5 2 2" xfId="429" xr:uid="{E76C28A7-B2A1-4AC1-9D87-220856E388D9}"/>
    <cellStyle name="Comma 3 5 2 2 2" xfId="872" xr:uid="{12DAE518-C2A6-451D-A6FD-F57C0381F6F7}"/>
    <cellStyle name="Comma 3 5 2 3" xfId="659" xr:uid="{361A716E-94EF-498D-B401-88C02E8AEB8D}"/>
    <cellStyle name="Comma 3 5 3" xfId="219" xr:uid="{B6D66DCE-EF4E-4B67-8BC0-49BC29401D13}"/>
    <cellStyle name="Comma 3 5 3 2" xfId="446" xr:uid="{CBCB4B3B-11A8-46DC-82D1-AFC569F601FE}"/>
    <cellStyle name="Comma 3 5 3 2 2" xfId="889" xr:uid="{D15ED1F2-A56B-4B89-AAD0-A9F45734B436}"/>
    <cellStyle name="Comma 3 5 3 3" xfId="676" xr:uid="{24201C16-78BC-443D-8BF3-1BC6CA1683D4}"/>
    <cellStyle name="Comma 3 5 4" xfId="237" xr:uid="{A38E8738-53C8-41E3-B6A3-64D21B881E08}"/>
    <cellStyle name="Comma 3 5 4 2" xfId="463" xr:uid="{14C89EB9-84B6-4C26-92DF-74084E979289}"/>
    <cellStyle name="Comma 3 5 4 2 2" xfId="906" xr:uid="{C207CFA0-F440-4A6A-819A-49F4E1BEA33E}"/>
    <cellStyle name="Comma 3 5 4 3" xfId="693" xr:uid="{CF7311C3-CB30-40E7-BCEA-69CAD3928B0E}"/>
    <cellStyle name="Comma 3 5 5" xfId="254" xr:uid="{B9A585CC-CBFE-4776-B6AB-4D3478AFDA28}"/>
    <cellStyle name="Comma 3 5 5 2" xfId="480" xr:uid="{1F81A742-8A39-4605-AA7D-FC30F4ECEEAE}"/>
    <cellStyle name="Comma 3 5 5 2 2" xfId="923" xr:uid="{CD6EE53F-85EA-478F-B35E-5F02C0C7E3D8}"/>
    <cellStyle name="Comma 3 5 5 3" xfId="710" xr:uid="{50B4D73D-F17D-472F-B147-2E8B8B291D13}"/>
    <cellStyle name="Comma 3 5 6" xfId="271" xr:uid="{CFC4C56E-5808-4530-9EEB-505E6E28DB5C}"/>
    <cellStyle name="Comma 3 5 6 2" xfId="497" xr:uid="{C84A8B65-7EC0-4978-91D3-0300B3CBECCB}"/>
    <cellStyle name="Comma 3 5 6 2 2" xfId="940" xr:uid="{50E7B499-2494-4562-B5A6-D18B2827D91A}"/>
    <cellStyle name="Comma 3 5 6 3" xfId="727" xr:uid="{1ED33A69-9CF3-4428-9540-3E979E24B6C5}"/>
    <cellStyle name="Comma 3 5 7" xfId="288" xr:uid="{A6366289-63D0-4BAC-A2AD-41CB3439C877}"/>
    <cellStyle name="Comma 3 5 7 2" xfId="514" xr:uid="{A3820F26-5186-4F54-AE1E-5605F309EA46}"/>
    <cellStyle name="Comma 3 5 7 2 2" xfId="957" xr:uid="{7D006979-5A10-4645-A575-9AA823D6DD41}"/>
    <cellStyle name="Comma 3 5 7 3" xfId="744" xr:uid="{0CA1D9F7-C4A0-4B82-BED0-4DD4FF35A8E1}"/>
    <cellStyle name="Comma 3 5 8" xfId="305" xr:uid="{D4B64350-B1D8-437A-BFD8-5F0A853CC9E5}"/>
    <cellStyle name="Comma 3 5 8 2" xfId="531" xr:uid="{22D50EED-00A3-44C2-867E-DE6A3A18CBF9}"/>
    <cellStyle name="Comma 3 5 8 2 2" xfId="974" xr:uid="{7B274EFD-FF74-4160-B2D3-A65CFDE949D9}"/>
    <cellStyle name="Comma 3 5 8 3" xfId="761" xr:uid="{792AED66-97F0-4E9C-9A36-2DD5536A7CCC}"/>
    <cellStyle name="Comma 3 5 9" xfId="322" xr:uid="{5B7F59E5-83E2-4DA0-BD8B-30822867B667}"/>
    <cellStyle name="Comma 3 5 9 2" xfId="548" xr:uid="{4E3E0C9F-DE87-46D0-88C5-C2F68F76A8F2}"/>
    <cellStyle name="Comma 3 5 9 2 2" xfId="991" xr:uid="{578C41A6-D19E-4EDA-8748-61BE5AFFB0D9}"/>
    <cellStyle name="Comma 3 5 9 3" xfId="778" xr:uid="{91684C9D-C78A-40C8-B783-A97A87FBAF2E}"/>
    <cellStyle name="Comma 3 6" xfId="197" xr:uid="{22715C98-C512-4718-B511-7EC29EF8185E}"/>
    <cellStyle name="Comma 3 6 2" xfId="424" xr:uid="{CE830E94-9C0E-4FFD-83C1-5207EA5F9CE0}"/>
    <cellStyle name="Comma 3 6 2 2" xfId="867" xr:uid="{A5228265-404D-4688-B5B8-B1D06B9B8F42}"/>
    <cellStyle name="Comma 3 6 3" xfId="654" xr:uid="{91DD4C39-34A8-4AFC-B91C-ED10E9D8384F}"/>
    <cellStyle name="Comma 3 7" xfId="214" xr:uid="{8B62629C-C182-42E1-B121-BD02D65B8A3B}"/>
    <cellStyle name="Comma 3 7 2" xfId="441" xr:uid="{AD49FCBD-4D4C-437B-B1D2-D71CDA8C48A0}"/>
    <cellStyle name="Comma 3 7 2 2" xfId="884" xr:uid="{DA663AB5-70A2-4920-8A87-4A35BC8C5A15}"/>
    <cellStyle name="Comma 3 7 3" xfId="671" xr:uid="{1BE8CC08-88DB-4EA2-8A26-FA4667323C66}"/>
    <cellStyle name="Comma 3 8" xfId="232" xr:uid="{4414BA92-77ED-403C-812C-EBFB86357672}"/>
    <cellStyle name="Comma 3 8 2" xfId="458" xr:uid="{F97E7F10-B3EA-4FFE-9C23-B643A3DA7318}"/>
    <cellStyle name="Comma 3 8 2 2" xfId="901" xr:uid="{B8CC334E-89EA-4293-A4D0-FCEB8DF3EC34}"/>
    <cellStyle name="Comma 3 8 3" xfId="688" xr:uid="{C6D2432D-D9C0-4C2D-A617-F3E49E13F40C}"/>
    <cellStyle name="Comma 3 9" xfId="249" xr:uid="{29832486-03FA-480E-8E35-DED02DA18224}"/>
    <cellStyle name="Comma 3 9 2" xfId="475" xr:uid="{BC6BC2A4-B3B1-451E-8543-5877B2201D82}"/>
    <cellStyle name="Comma 3 9 2 2" xfId="918" xr:uid="{874A1121-9335-4945-AD57-DCD0BBCF9C01}"/>
    <cellStyle name="Comma 3 9 3" xfId="705" xr:uid="{5D16CCFD-F94C-4C0A-AB60-2B94F7478E1A}"/>
    <cellStyle name="Comma 4" xfId="25" xr:uid="{B5EF084B-1A36-4C91-B906-CAFEBBEE0E33}"/>
    <cellStyle name="Comma 4 10" xfId="321" xr:uid="{F9EA252E-2D21-4589-8718-7A5EBD0E74C9}"/>
    <cellStyle name="Comma 4 10 2" xfId="547" xr:uid="{74AC56E9-4E4A-4B80-B5EE-CD465FEBFDC7}"/>
    <cellStyle name="Comma 4 10 2 2" xfId="990" xr:uid="{EE724E5C-A461-4985-BD48-E1EC47BA4C78}"/>
    <cellStyle name="Comma 4 10 3" xfId="777" xr:uid="{7FEC0090-D3B4-4363-ACEC-02C086FC6C65}"/>
    <cellStyle name="Comma 4 11" xfId="171" xr:uid="{6B1BC2A6-CA4A-44A3-BDEF-768FA07A08A1}"/>
    <cellStyle name="Comma 4 11 2" xfId="400" xr:uid="{360418EF-1AAD-4862-9BAC-F39109567C5C}"/>
    <cellStyle name="Comma 4 11 2 2" xfId="843" xr:uid="{A00FCE37-A766-41E6-9CB8-E518AFE2A168}"/>
    <cellStyle name="Comma 4 11 3" xfId="630" xr:uid="{B774646A-252A-47EF-8068-C5F1471DF3CA}"/>
    <cellStyle name="Comma 4 12" xfId="77" xr:uid="{614F67BF-5E60-4C6C-BFD0-9C90162A2EA5}"/>
    <cellStyle name="Comma 4 12 2" xfId="593" xr:uid="{6C21967C-67E8-416B-A276-0C594EE52FDE}"/>
    <cellStyle name="Comma 4 13" xfId="363" xr:uid="{02D6BE75-C218-4401-A389-C7A81B158B33}"/>
    <cellStyle name="Comma 4 13 2" xfId="806" xr:uid="{799D3A87-B79B-4F89-9EFB-60BD4A36AF9E}"/>
    <cellStyle name="Comma 4 14" xfId="575" xr:uid="{6ACE6793-4C41-4929-B46C-D9DCE1D90F19}"/>
    <cellStyle name="Comma 4 2" xfId="38" xr:uid="{A091F63C-956B-45C6-8C45-5CED98A7F0F8}"/>
    <cellStyle name="Comma 4 2 2" xfId="126" xr:uid="{D39EAF54-B132-4C55-9086-93C1CCEE1145}"/>
    <cellStyle name="Comma 4 2 2 2" xfId="340" xr:uid="{F9175CF0-88CC-4CAB-9CCD-4006C37C3A53}"/>
    <cellStyle name="Comma 4 2 2 2 2" xfId="560" xr:uid="{63CB3FCA-CBAB-4781-A036-1BF24B6546A6}"/>
    <cellStyle name="Comma 4 2 2 2 2 2" xfId="1003" xr:uid="{98354B4C-666A-494B-92C0-C25502459D8E}"/>
    <cellStyle name="Comma 4 2 2 2 3" xfId="790" xr:uid="{C7E4D84B-2A14-4048-960A-9D89335BF7A1}"/>
    <cellStyle name="Comma 4 2 2 3" xfId="385" xr:uid="{85C7BD80-5378-467B-8AD2-2D4AEA5A60EE}"/>
    <cellStyle name="Comma 4 2 2 3 2" xfId="828" xr:uid="{575749DC-9F35-4D4B-9C79-CD207B09BA69}"/>
    <cellStyle name="Comma 4 2 2 4" xfId="615" xr:uid="{5B8AF82D-4305-42F6-A784-1029071F58B6}"/>
    <cellStyle name="Comma 4 2 3" xfId="187" xr:uid="{7C2ECBA1-3A00-430D-B05B-82C1F4275F97}"/>
    <cellStyle name="Comma 4 2 3 2" xfId="414" xr:uid="{643CBAB2-7215-442B-AED3-21B059733085}"/>
    <cellStyle name="Comma 4 2 3 2 2" xfId="857" xr:uid="{35A6B2DE-7D16-4D1A-A70E-13DB064C221C}"/>
    <cellStyle name="Comma 4 2 3 3" xfId="644" xr:uid="{E2ADEC09-88E9-4845-BFE8-12A841345A01}"/>
    <cellStyle name="Comma 4 2 4" xfId="105" xr:uid="{3CAAFE42-F142-482F-9154-589C1636D688}"/>
    <cellStyle name="Comma 4 2 4 2" xfId="601" xr:uid="{2B4E9D06-166B-448E-8F36-89943316E9FF}"/>
    <cellStyle name="Comma 4 2 5" xfId="371" xr:uid="{815394F6-21CC-46AE-A995-8FC3E167434D}"/>
    <cellStyle name="Comma 4 2 5 2" xfId="814" xr:uid="{098C05F6-1074-4DE1-A27A-906112C467FA}"/>
    <cellStyle name="Comma 4 2 6" xfId="583" xr:uid="{B47DAA9A-A5C8-4BEA-B1D5-66B08706BA3A}"/>
    <cellStyle name="Comma 4 3" xfId="120" xr:uid="{4352CC6F-AA54-4FA6-A3A0-32F5C4D4738F}"/>
    <cellStyle name="Comma 4 3 2" xfId="201" xr:uid="{C5B5048C-322E-41B0-BD2C-C6A9EF37FFDC}"/>
    <cellStyle name="Comma 4 3 2 2" xfId="428" xr:uid="{48C81DFB-C458-4303-B749-033F1F134087}"/>
    <cellStyle name="Comma 4 3 2 2 2" xfId="871" xr:uid="{F90B9148-F7B5-448C-8E08-5D1E701B7F17}"/>
    <cellStyle name="Comma 4 3 2 3" xfId="658" xr:uid="{26912689-E769-4131-A776-464E75A3F129}"/>
    <cellStyle name="Comma 4 3 3" xfId="379" xr:uid="{DEAA6A1E-BAFE-4ECF-BF39-B31DBF5D5E50}"/>
    <cellStyle name="Comma 4 3 3 2" xfId="822" xr:uid="{59E0D727-90C0-4FAC-8D2C-E8B35ECA14AA}"/>
    <cellStyle name="Comma 4 3 4" xfId="609" xr:uid="{8DA482BE-AB40-4E01-ADBF-2EE482B8F8CC}"/>
    <cellStyle name="Comma 4 4" xfId="218" xr:uid="{AFE518CF-B3A7-4456-830E-855F8027608C}"/>
    <cellStyle name="Comma 4 4 2" xfId="445" xr:uid="{054B1EA0-5566-4997-80C5-8998831AB10F}"/>
    <cellStyle name="Comma 4 4 2 2" xfId="888" xr:uid="{DEB94206-0452-4529-9D8B-F742A3976817}"/>
    <cellStyle name="Comma 4 4 3" xfId="675" xr:uid="{93BD2D31-8BED-4147-BDB3-BDF45EA048C7}"/>
    <cellStyle name="Comma 4 5" xfId="236" xr:uid="{7F2A4FC6-79C2-4016-A831-D0BB08BDF1B5}"/>
    <cellStyle name="Comma 4 5 2" xfId="462" xr:uid="{1FA7E6CA-00D4-419F-A8F4-ED74F70219B8}"/>
    <cellStyle name="Comma 4 5 2 2" xfId="905" xr:uid="{9B484199-98BF-4F16-8782-62A09C29A5F1}"/>
    <cellStyle name="Comma 4 5 3" xfId="692" xr:uid="{776642B6-6260-4CB3-B7D5-8B25607E5B56}"/>
    <cellStyle name="Comma 4 6" xfId="253" xr:uid="{AFD8C89A-9C8E-4045-8F37-56FF5C06A4DF}"/>
    <cellStyle name="Comma 4 6 2" xfId="479" xr:uid="{FE7AAC91-B2BC-4AAB-9330-31C867B4AF59}"/>
    <cellStyle name="Comma 4 6 2 2" xfId="922" xr:uid="{0555E2EB-3FF2-494D-B699-F39BF503464D}"/>
    <cellStyle name="Comma 4 6 3" xfId="709" xr:uid="{47E8E98D-626E-4424-B912-5A4BA81C2C67}"/>
    <cellStyle name="Comma 4 7" xfId="270" xr:uid="{6743D538-7A8B-4A40-9B01-0EB4CC9E1210}"/>
    <cellStyle name="Comma 4 7 2" xfId="496" xr:uid="{F5528ED5-A60E-4C38-9B2F-4B3395F042C9}"/>
    <cellStyle name="Comma 4 7 2 2" xfId="939" xr:uid="{876D5A84-F690-4811-AB6E-731444BE5B64}"/>
    <cellStyle name="Comma 4 7 3" xfId="726" xr:uid="{35BE416A-102E-4304-9F0C-47BF9CBADE07}"/>
    <cellStyle name="Comma 4 8" xfId="287" xr:uid="{02ADBDA9-D272-4948-A1D6-B0652C09AF21}"/>
    <cellStyle name="Comma 4 8 2" xfId="513" xr:uid="{9ABADDA0-29C5-4F0B-9E66-72021D4654AD}"/>
    <cellStyle name="Comma 4 8 2 2" xfId="956" xr:uid="{DEAA1357-68A8-4268-B1EB-1864738BE6C4}"/>
    <cellStyle name="Comma 4 8 3" xfId="743" xr:uid="{22D4D097-59F3-45E4-88D5-A6D11FE89EF5}"/>
    <cellStyle name="Comma 4 9" xfId="304" xr:uid="{80EEFB49-8391-439C-8A78-322B81EEFF9D}"/>
    <cellStyle name="Comma 4 9 2" xfId="530" xr:uid="{E6A96255-0A11-4596-90E2-61EF57A668D1}"/>
    <cellStyle name="Comma 4 9 2 2" xfId="973" xr:uid="{D517E014-F0CF-4490-A1F2-B91C8F0E7A59}"/>
    <cellStyle name="Comma 4 9 3" xfId="760" xr:uid="{85DBAFD0-BA7C-4168-AA4B-37D46EEF00BF}"/>
    <cellStyle name="Comma 5" xfId="26" xr:uid="{B24F35B1-5551-4E75-9D8C-1C741F267BE1}"/>
    <cellStyle name="Comma 5 10" xfId="324" xr:uid="{EB8A389E-05A8-4CD6-BC6F-1609756D1CAC}"/>
    <cellStyle name="Comma 5 10 2" xfId="550" xr:uid="{08082894-7FEA-438F-A129-6EDF9A3B46DC}"/>
    <cellStyle name="Comma 5 10 2 2" xfId="993" xr:uid="{2D44FD90-374E-446B-8BB7-5B9056A76D44}"/>
    <cellStyle name="Comma 5 10 3" xfId="780" xr:uid="{C7607279-DF35-4F94-ADB0-E830586987CA}"/>
    <cellStyle name="Comma 5 11" xfId="174" xr:uid="{CAC8E69A-C685-485D-9CE8-721FCFC274BE}"/>
    <cellStyle name="Comma 5 11 2" xfId="403" xr:uid="{F0DE1360-0575-4808-B61A-849188D18D0E}"/>
    <cellStyle name="Comma 5 11 2 2" xfId="846" xr:uid="{950995D8-FD36-4B88-AEA3-DB7ADEF7137C}"/>
    <cellStyle name="Comma 5 11 3" xfId="633" xr:uid="{C81DE156-3B72-49FC-8EDF-2DCBB57DE90C}"/>
    <cellStyle name="Comma 5 12" xfId="88" xr:uid="{4DFC13E7-4A1D-4097-9E20-1281DEF91750}"/>
    <cellStyle name="Comma 5 12 2" xfId="595" xr:uid="{27853C37-D727-4002-84BC-C6FE14238B20}"/>
    <cellStyle name="Comma 5 13" xfId="365" xr:uid="{45F69A5A-1EEE-4D8F-8DB5-0FB24787CE46}"/>
    <cellStyle name="Comma 5 13 2" xfId="808" xr:uid="{491E645F-FE3F-41FB-A59F-2194DCD1C22F}"/>
    <cellStyle name="Comma 5 14" xfId="576" xr:uid="{CE07E56D-2DD1-490F-8D88-031C9091BE52}"/>
    <cellStyle name="Comma 5 2" xfId="113" xr:uid="{F0A39508-686D-4EA3-8857-46E258121B1E}"/>
    <cellStyle name="Comma 5 2 2" xfId="128" xr:uid="{EB24DD70-0143-4BD4-8C1A-5F9C43883D78}"/>
    <cellStyle name="Comma 5 2 2 2" xfId="342" xr:uid="{A87FA6EB-F224-4E6B-87F7-01177AC5817D}"/>
    <cellStyle name="Comma 5 2 2 2 2" xfId="562" xr:uid="{61A1F872-9D79-4345-8A8F-907F1269DF19}"/>
    <cellStyle name="Comma 5 2 2 2 2 2" xfId="1005" xr:uid="{BA85EBEE-FFF5-42A9-BB51-162D98DFE65F}"/>
    <cellStyle name="Comma 5 2 2 2 3" xfId="792" xr:uid="{78C66B3A-7284-43E1-942A-FB8AD5E57348}"/>
    <cellStyle name="Comma 5 2 2 3" xfId="387" xr:uid="{62FC0B49-0FAE-4C5B-918B-A197B5F6F7D8}"/>
    <cellStyle name="Comma 5 2 2 3 2" xfId="830" xr:uid="{ECED658B-C607-49AB-903E-19335140F9D2}"/>
    <cellStyle name="Comma 5 2 2 4" xfId="617" xr:uid="{42C8E7F7-DFBA-4733-ACF1-AACA77F1E7B7}"/>
    <cellStyle name="Comma 5 2 3" xfId="190" xr:uid="{2C4F5181-2DA0-4E5B-8177-234DF47816BD}"/>
    <cellStyle name="Comma 5 2 3 2" xfId="417" xr:uid="{1F0DCA74-6CB9-4941-9464-0EBA62B748A1}"/>
    <cellStyle name="Comma 5 2 3 2 2" xfId="860" xr:uid="{94F0B981-1549-4A80-AFD2-CD27293E124D}"/>
    <cellStyle name="Comma 5 2 3 3" xfId="647" xr:uid="{6CC0B0DD-29E6-47B8-A6CB-BB2F5A017270}"/>
    <cellStyle name="Comma 5 2 4" xfId="373" xr:uid="{64509151-6EB5-4BD8-9520-1397D5FBABA0}"/>
    <cellStyle name="Comma 5 2 4 2" xfId="816" xr:uid="{E77FEE71-2D28-47ED-9338-D0C66E3C3790}"/>
    <cellStyle name="Comma 5 2 5" xfId="603" xr:uid="{BCFA6DB3-FB67-45C6-B79C-6F2E836EFE7D}"/>
    <cellStyle name="Comma 5 3" xfId="122" xr:uid="{4B00A343-8A8B-446F-AC5D-D1AEC059F1C8}"/>
    <cellStyle name="Comma 5 3 2" xfId="204" xr:uid="{C79C8774-6F72-4CFC-9722-F2BF216E39DF}"/>
    <cellStyle name="Comma 5 3 2 2" xfId="431" xr:uid="{994A62EE-D5AA-4026-B336-8E1A5BDBBB96}"/>
    <cellStyle name="Comma 5 3 2 2 2" xfId="874" xr:uid="{576015E4-275E-4454-A7FD-4BD590EDFB54}"/>
    <cellStyle name="Comma 5 3 2 3" xfId="661" xr:uid="{AEBF4452-388A-412C-ACA8-A492B196BE7A}"/>
    <cellStyle name="Comma 5 3 3" xfId="381" xr:uid="{D284BD76-E3E2-40C3-A90B-D800B301E190}"/>
    <cellStyle name="Comma 5 3 3 2" xfId="824" xr:uid="{6E4432DB-D41E-4601-AA07-4015E07FB632}"/>
    <cellStyle name="Comma 5 3 4" xfId="611" xr:uid="{AD9F1703-E865-4264-977D-20509EFA6F1B}"/>
    <cellStyle name="Comma 5 4" xfId="221" xr:uid="{411D5CB9-BEE5-4C95-9A50-82393D8E4D8F}"/>
    <cellStyle name="Comma 5 4 2" xfId="448" xr:uid="{F4CE0A2A-4E3F-44B5-A597-F91421670349}"/>
    <cellStyle name="Comma 5 4 2 2" xfId="891" xr:uid="{D4A95821-3EF9-4807-A92B-72DAF7CC99C5}"/>
    <cellStyle name="Comma 5 4 3" xfId="678" xr:uid="{32B6B0BB-83F7-478A-A98D-4B53742C3DDE}"/>
    <cellStyle name="Comma 5 5" xfId="239" xr:uid="{4753C40B-761D-4041-BD3F-57662A0D055A}"/>
    <cellStyle name="Comma 5 5 2" xfId="465" xr:uid="{36554104-19EC-43E7-98B4-DA2206347386}"/>
    <cellStyle name="Comma 5 5 2 2" xfId="908" xr:uid="{C8F1A950-82ED-4AC4-B2D8-BBC69C9653B2}"/>
    <cellStyle name="Comma 5 5 3" xfId="695" xr:uid="{082A030B-C65D-41DF-B42D-00A03F24D380}"/>
    <cellStyle name="Comma 5 6" xfId="256" xr:uid="{2F8F64F6-64DC-415C-8C73-6BAB2F1C0DF9}"/>
    <cellStyle name="Comma 5 6 2" xfId="482" xr:uid="{05876425-4560-4D67-B3C4-58FD91DF7193}"/>
    <cellStyle name="Comma 5 6 2 2" xfId="925" xr:uid="{25180577-FC3C-4F46-B908-4788A6C17EB0}"/>
    <cellStyle name="Comma 5 6 3" xfId="712" xr:uid="{88EFA5C1-1F76-46FD-8BA4-368F7EAF2726}"/>
    <cellStyle name="Comma 5 7" xfId="273" xr:uid="{49091BCE-A893-484B-9CA1-A84FEA28551E}"/>
    <cellStyle name="Comma 5 7 2" xfId="499" xr:uid="{6C064451-4E01-4470-AD39-7BBB4E9F40F5}"/>
    <cellStyle name="Comma 5 7 2 2" xfId="942" xr:uid="{CDB45742-778B-4D90-A6A8-91958415CEA4}"/>
    <cellStyle name="Comma 5 7 3" xfId="729" xr:uid="{F3724EC3-21AF-4F96-99C0-EEF9866ECDD9}"/>
    <cellStyle name="Comma 5 8" xfId="290" xr:uid="{DD52A2AA-877A-471E-8FD4-FA9623E726BF}"/>
    <cellStyle name="Comma 5 8 2" xfId="516" xr:uid="{B0AD2DD2-8294-4307-8F4C-3FDB04545C43}"/>
    <cellStyle name="Comma 5 8 2 2" xfId="959" xr:uid="{56B0C659-2514-4C26-9688-55AD0F09E778}"/>
    <cellStyle name="Comma 5 8 3" xfId="746" xr:uid="{DC24EDFC-02B6-45EE-8CE7-D30BA0A90F0F}"/>
    <cellStyle name="Comma 5 9" xfId="307" xr:uid="{A5AEEA71-B545-4D66-88FB-83E28480FAD7}"/>
    <cellStyle name="Comma 5 9 2" xfId="533" xr:uid="{7763749F-DDFF-4B72-B17F-04AD5D53CB83}"/>
    <cellStyle name="Comma 5 9 2 2" xfId="976" xr:uid="{4D8F3F8F-15C0-494D-8903-2495909DAF5A}"/>
    <cellStyle name="Comma 5 9 3" xfId="763" xr:uid="{11C5895A-383C-4082-9E18-4565A19FE608}"/>
    <cellStyle name="Comma 6" xfId="22" xr:uid="{169B6350-1E6F-4AB5-9D01-7E10E1759D7F}"/>
    <cellStyle name="Comma 6 10" xfId="327" xr:uid="{5FF09A4A-C40B-4F21-A910-890B2A48E1FF}"/>
    <cellStyle name="Comma 6 10 2" xfId="553" xr:uid="{3C59FB4D-749F-4D20-90EF-65DEAE940C93}"/>
    <cellStyle name="Comma 6 10 2 2" xfId="996" xr:uid="{6F77F4AF-5285-4A96-8FAA-7DE26434417E}"/>
    <cellStyle name="Comma 6 10 3" xfId="783" xr:uid="{B3F70EA1-C316-4C31-B7A7-2D27AB560923}"/>
    <cellStyle name="Comma 6 11" xfId="179" xr:uid="{25F0B2ED-E59B-4C53-B0FC-F83DDDF581ED}"/>
    <cellStyle name="Comma 6 11 2" xfId="406" xr:uid="{37F99CF8-CA13-45AA-AC67-A8DC1E5834F2}"/>
    <cellStyle name="Comma 6 11 2 2" xfId="849" xr:uid="{3449429F-06E0-4454-A848-1F0464ECAFAA}"/>
    <cellStyle name="Comma 6 11 3" xfId="636" xr:uid="{764D8319-7128-4473-99B8-BFA9296941B2}"/>
    <cellStyle name="Comma 6 12" xfId="102" xr:uid="{B3A1329E-F812-4017-94C5-B2B2EDC34265}"/>
    <cellStyle name="Comma 6 12 2" xfId="598" xr:uid="{410067F3-FB2D-4DF9-9732-1FB39ED8455C}"/>
    <cellStyle name="Comma 6 13" xfId="368" xr:uid="{C307B5C1-2153-4370-A200-D99929F64130}"/>
    <cellStyle name="Comma 6 13 2" xfId="811" xr:uid="{B029DA73-DA79-4A11-8BE9-C0FAE8F03921}"/>
    <cellStyle name="Comma 6 14" xfId="572" xr:uid="{3A3FCBE4-B1D7-4224-AD4F-4B70E0371352}"/>
    <cellStyle name="Comma 6 2" xfId="117" xr:uid="{79426928-3E74-4173-82AB-359DDA4DB928}"/>
    <cellStyle name="Comma 6 2 2" xfId="193" xr:uid="{208A198B-8EC7-46DE-87DD-B381C98AA0C9}"/>
    <cellStyle name="Comma 6 2 2 2" xfId="420" xr:uid="{3DB6AE03-95B5-4942-A6AA-677C1586F11A}"/>
    <cellStyle name="Comma 6 2 2 2 2" xfId="863" xr:uid="{BD3A7C3D-1A3B-449D-9D78-49F84B3BE343}"/>
    <cellStyle name="Comma 6 2 2 3" xfId="650" xr:uid="{7F4E864D-DD8A-41E3-AF47-06ACA7BDEA46}"/>
    <cellStyle name="Comma 6 2 3" xfId="376" xr:uid="{0BCFC013-6B32-4051-B8CA-22E7AC08C67A}"/>
    <cellStyle name="Comma 6 2 3 2" xfId="819" xr:uid="{4D7352A3-71F8-48E5-9636-FB3FE2B7B7A9}"/>
    <cellStyle name="Comma 6 2 4" xfId="606" xr:uid="{DD6497F9-51FB-4FCB-AB5E-891DDA14AACB}"/>
    <cellStyle name="Comma 6 3" xfId="207" xr:uid="{2A0D0F2E-64AC-4A3F-9163-452FDFBFE3DB}"/>
    <cellStyle name="Comma 6 3 2" xfId="434" xr:uid="{1EA20906-E33A-4D66-85FF-E64F99E62E74}"/>
    <cellStyle name="Comma 6 3 2 2" xfId="877" xr:uid="{3F525822-F96B-4CD0-9C56-BBBB01E372B2}"/>
    <cellStyle name="Comma 6 3 3" xfId="664" xr:uid="{C232394B-9434-4790-ADAF-C570BC169595}"/>
    <cellStyle name="Comma 6 4" xfId="224" xr:uid="{2D7E44B9-6D6D-4D15-8852-89B70888D136}"/>
    <cellStyle name="Comma 6 4 2" xfId="451" xr:uid="{24D9D97F-E589-4D97-94CB-C7B43A36C07E}"/>
    <cellStyle name="Comma 6 4 2 2" xfId="894" xr:uid="{E5D52F83-9626-4F7C-91DB-D5550A0F167B}"/>
    <cellStyle name="Comma 6 4 3" xfId="681" xr:uid="{A5DA5F51-D1CE-4A3A-B3E5-5652281ED0DB}"/>
    <cellStyle name="Comma 6 5" xfId="242" xr:uid="{59894494-2DA9-4A13-8BB9-0E77D609D4B8}"/>
    <cellStyle name="Comma 6 5 2" xfId="468" xr:uid="{DFFE06E7-01C6-495B-81E3-5F62900E5F29}"/>
    <cellStyle name="Comma 6 5 2 2" xfId="911" xr:uid="{6110C027-44E5-4474-976C-6C96341090BF}"/>
    <cellStyle name="Comma 6 5 3" xfId="698" xr:uid="{43366867-1EF8-4A06-A4E0-B98DF8F83ADB}"/>
    <cellStyle name="Comma 6 6" xfId="259" xr:uid="{618BC362-D703-430C-858F-52C4052AA945}"/>
    <cellStyle name="Comma 6 6 2" xfId="485" xr:uid="{F859918D-ABAB-4147-A263-D5B3AD9F88C4}"/>
    <cellStyle name="Comma 6 6 2 2" xfId="928" xr:uid="{C8E0EF0F-06B2-4AC7-B161-F8256E86C796}"/>
    <cellStyle name="Comma 6 6 3" xfId="715" xr:uid="{451847D0-5872-4661-B6AA-2C82F30A024D}"/>
    <cellStyle name="Comma 6 7" xfId="276" xr:uid="{05F3DA0A-4EE0-44F8-8E26-D87FC2470CE7}"/>
    <cellStyle name="Comma 6 7 2" xfId="502" xr:uid="{1869F32B-D651-4446-921E-D77B9BCDF627}"/>
    <cellStyle name="Comma 6 7 2 2" xfId="945" xr:uid="{E40F6F92-F7C2-487A-961F-7139F1B8C5A3}"/>
    <cellStyle name="Comma 6 7 3" xfId="732" xr:uid="{D2DC7E2D-808A-46B4-A12E-CA8D87D1EAB0}"/>
    <cellStyle name="Comma 6 8" xfId="293" xr:uid="{6E15EE56-0499-4FAC-A93B-F5FA8B8FE33B}"/>
    <cellStyle name="Comma 6 8 2" xfId="519" xr:uid="{0563F071-F040-4137-B6BA-1684622F0BF8}"/>
    <cellStyle name="Comma 6 8 2 2" xfId="962" xr:uid="{B1E9E6C0-EB08-4119-A9F1-DAAE549E6CA5}"/>
    <cellStyle name="Comma 6 8 3" xfId="749" xr:uid="{2EA562D1-37ED-4D8E-8572-444FAEAC5467}"/>
    <cellStyle name="Comma 6 9" xfId="310" xr:uid="{C6C1ECA2-D9C3-4129-9161-C62F5E03E671}"/>
    <cellStyle name="Comma 6 9 2" xfId="536" xr:uid="{1272D96D-60C5-442F-85FA-89D95ACEE0D2}"/>
    <cellStyle name="Comma 6 9 2 2" xfId="979" xr:uid="{CDD4E7AC-1FA5-4DB3-ABD0-81C792DB5873}"/>
    <cellStyle name="Comma 6 9 3" xfId="766" xr:uid="{77420BF5-8814-4DA2-AAC5-9358F64E4D59}"/>
    <cellStyle name="Comma 7" xfId="32" xr:uid="{547F6DD9-72E6-4C58-8BE5-50F9E3FBCB4E}"/>
    <cellStyle name="Comma 7 10" xfId="182" xr:uid="{F92657D9-A280-4225-8DC6-44FF6D50E9F1}"/>
    <cellStyle name="Comma 7 10 2" xfId="409" xr:uid="{2DC6E619-1355-4056-A7CB-F71DC2895905}"/>
    <cellStyle name="Comma 7 10 2 2" xfId="852" xr:uid="{680E20FA-5D75-4A1A-AD17-4803D54A0852}"/>
    <cellStyle name="Comma 7 10 3" xfId="639" xr:uid="{0AE68418-CEDF-46DD-8A63-653413ADED94}"/>
    <cellStyle name="Comma 7 11" xfId="95" xr:uid="{DAE11B4B-1EB7-4B0C-AA4E-96430219A060}"/>
    <cellStyle name="Comma 7 11 2" xfId="596" xr:uid="{BDE27FA7-B5D9-46C3-8D74-3EE2FF362119}"/>
    <cellStyle name="Comma 7 12" xfId="366" xr:uid="{2C53FDE2-560E-4EB3-A0D6-8F80F007A055}"/>
    <cellStyle name="Comma 7 12 2" xfId="809" xr:uid="{266E1FF0-91A4-4A57-9D5E-204C720F1212}"/>
    <cellStyle name="Comma 7 13" xfId="578" xr:uid="{49C67D18-FE6D-4193-8C50-91BA5526ACFB}"/>
    <cellStyle name="Comma 7 2" xfId="123" xr:uid="{ADE56AD3-B728-4DF2-8EE9-058A917563EC}"/>
    <cellStyle name="Comma 7 2 2" xfId="210" xr:uid="{4EA1B1C0-D105-4217-9915-26E662A67728}"/>
    <cellStyle name="Comma 7 2 2 2" xfId="437" xr:uid="{44EF9555-ED02-407B-A8DA-404AF2A91BD4}"/>
    <cellStyle name="Comma 7 2 2 2 2" xfId="880" xr:uid="{3F08F523-B31A-46C5-8EDE-56EF8C776B1E}"/>
    <cellStyle name="Comma 7 2 2 3" xfId="667" xr:uid="{84009A0D-FF15-4236-A16F-F34B349EE553}"/>
    <cellStyle name="Comma 7 2 3" xfId="382" xr:uid="{2690F74F-3BF2-44C3-ACA0-E397EF56CBEC}"/>
    <cellStyle name="Comma 7 2 3 2" xfId="825" xr:uid="{5B6DADC3-6750-42C5-8E3B-6F923D06568A}"/>
    <cellStyle name="Comma 7 2 4" xfId="612" xr:uid="{29F72266-3EC6-4760-A749-99EB39641CC3}"/>
    <cellStyle name="Comma 7 3" xfId="227" xr:uid="{FBC6FA57-C939-405C-A619-D3A4D01100B1}"/>
    <cellStyle name="Comma 7 3 2" xfId="454" xr:uid="{BFF2E806-9261-4585-8000-C450D07AA91F}"/>
    <cellStyle name="Comma 7 3 2 2" xfId="897" xr:uid="{E81687BB-3EBA-4092-8BB1-62F8DAEF359F}"/>
    <cellStyle name="Comma 7 3 3" xfId="684" xr:uid="{DDA10A43-DC96-48E2-AABB-D61F98D14E40}"/>
    <cellStyle name="Comma 7 4" xfId="245" xr:uid="{0B6E2092-F475-4ED1-92CC-4829D30DDF1D}"/>
    <cellStyle name="Comma 7 4 2" xfId="471" xr:uid="{46E529E1-10F1-4E57-A7B4-54A91D0A947A}"/>
    <cellStyle name="Comma 7 4 2 2" xfId="914" xr:uid="{422A05E9-B1DB-4606-902A-AEFAB66C3792}"/>
    <cellStyle name="Comma 7 4 3" xfId="701" xr:uid="{4123F092-0C3B-4617-B873-0BEB02DFE276}"/>
    <cellStyle name="Comma 7 5" xfId="262" xr:uid="{B71C5C1E-3939-4DD9-A8FC-083D5E825E2E}"/>
    <cellStyle name="Comma 7 5 2" xfId="488" xr:uid="{E85F7A7B-FD04-44B1-A898-240C77A720D7}"/>
    <cellStyle name="Comma 7 5 2 2" xfId="931" xr:uid="{2ECCBA2C-ACF3-4BD1-A1E6-EB029AC151D9}"/>
    <cellStyle name="Comma 7 5 3" xfId="718" xr:uid="{6DAC4FA3-5F35-4DB0-8018-491998D36444}"/>
    <cellStyle name="Comma 7 6" xfId="279" xr:uid="{82121629-2861-4B48-A612-53982D2E51D1}"/>
    <cellStyle name="Comma 7 6 2" xfId="505" xr:uid="{5AAB6186-9C24-4F50-ADC1-522D0071D61F}"/>
    <cellStyle name="Comma 7 6 2 2" xfId="948" xr:uid="{4D79E33A-D221-4CBF-B0F8-E113DCB1F06D}"/>
    <cellStyle name="Comma 7 6 3" xfId="735" xr:uid="{1DB5DA4C-B1CA-4C4C-826C-BBFC04321F37}"/>
    <cellStyle name="Comma 7 7" xfId="296" xr:uid="{6ED20651-318C-46A2-AFCD-3C1D6831CEEE}"/>
    <cellStyle name="Comma 7 7 2" xfId="522" xr:uid="{BB3E457A-6E37-42E2-8EFE-45B7F26CB18F}"/>
    <cellStyle name="Comma 7 7 2 2" xfId="965" xr:uid="{FAA20DC9-A1E3-4567-A479-64DC6C77B4D8}"/>
    <cellStyle name="Comma 7 7 3" xfId="752" xr:uid="{3507B901-3E1C-4CB0-85FE-E75D65C2C425}"/>
    <cellStyle name="Comma 7 8" xfId="313" xr:uid="{9A2D36C7-895D-41FC-B437-AA2AB10D3265}"/>
    <cellStyle name="Comma 7 8 2" xfId="539" xr:uid="{F99E20C5-0014-4296-8ECE-9154BEC4D96B}"/>
    <cellStyle name="Comma 7 8 2 2" xfId="982" xr:uid="{B90B6901-D4D5-42E6-8470-3ACD67D1A7F5}"/>
    <cellStyle name="Comma 7 8 3" xfId="769" xr:uid="{31412B41-F409-47B3-A967-E1589BD28F83}"/>
    <cellStyle name="Comma 7 9" xfId="330" xr:uid="{B26EF0DD-C1F8-4D53-A6C8-3FC2FE25AF34}"/>
    <cellStyle name="Comma 7 9 2" xfId="556" xr:uid="{078CC43E-71BF-475E-87C0-BCA063CA17E9}"/>
    <cellStyle name="Comma 7 9 2 2" xfId="999" xr:uid="{EF30E490-48D1-41F8-8F0D-4DF8424AB4A2}"/>
    <cellStyle name="Comma 7 9 3" xfId="786" xr:uid="{FF6351D4-1CF7-4641-88C6-B94E0920D1E6}"/>
    <cellStyle name="Comma 8" xfId="3" xr:uid="{DE79D183-2F9D-4608-A7EF-E2D9A77D2ACD}"/>
    <cellStyle name="Comma 8 10" xfId="185" xr:uid="{CEC145A0-7A67-482A-B995-4F27D3AF1291}"/>
    <cellStyle name="Comma 8 10 2" xfId="412" xr:uid="{23080139-04AC-4E62-8E53-3CF804954B90}"/>
    <cellStyle name="Comma 8 10 2 2" xfId="855" xr:uid="{17AA9D41-24F4-48DD-89B7-6C54D3812F39}"/>
    <cellStyle name="Comma 8 10 3" xfId="642" xr:uid="{C19EFD72-2B2D-4B2B-9873-2C3DE1FB18C9}"/>
    <cellStyle name="Comma 8 11" xfId="374" xr:uid="{930C0634-7E03-4857-BD44-33DB688F8FC8}"/>
    <cellStyle name="Comma 8 11 2" xfId="817" xr:uid="{A5F88B56-DA6F-410A-AE2A-0A92C95F5A92}"/>
    <cellStyle name="Comma 8 12" xfId="604" xr:uid="{A024C4B1-D9C6-42BC-8846-A6CFF38DA989}"/>
    <cellStyle name="Comma 8 13" xfId="1015" xr:uid="{10B13145-7C88-436A-A5BC-3ACC655D26F7}"/>
    <cellStyle name="Comma 8 14" xfId="14" xr:uid="{C75A0338-B2DA-4DF0-A05E-38F95B96BD09}"/>
    <cellStyle name="Comma 8 2" xfId="199" xr:uid="{861B157F-785B-4228-8867-2A7FD51589E4}"/>
    <cellStyle name="Comma 8 2 2" xfId="426" xr:uid="{287A2C50-667E-4643-A636-EC8C36771803}"/>
    <cellStyle name="Comma 8 2 2 2" xfId="869" xr:uid="{768A21A8-C9B2-428A-BB00-1EAB7DC0AEE8}"/>
    <cellStyle name="Comma 8 2 3" xfId="656" xr:uid="{1AD38137-ACD4-4458-8436-121D83F4E53B}"/>
    <cellStyle name="Comma 8 3" xfId="216" xr:uid="{2F86B5EF-D4BB-415F-9F5D-08B675D3300B}"/>
    <cellStyle name="Comma 8 3 2" xfId="443" xr:uid="{0E871DC1-42B4-4C48-90EC-54594A006AFB}"/>
    <cellStyle name="Comma 8 3 2 2" xfId="886" xr:uid="{397F071A-C369-4C11-98FC-C78349522674}"/>
    <cellStyle name="Comma 8 3 3" xfId="673" xr:uid="{605C9D0E-C5F3-41A5-8211-831C2BFCB51C}"/>
    <cellStyle name="Comma 8 4" xfId="234" xr:uid="{9136687C-F99E-4832-BA8C-DC439C0C4321}"/>
    <cellStyle name="Comma 8 4 2" xfId="460" xr:uid="{8B939540-A43F-4C3E-A26E-86FFF998984C}"/>
    <cellStyle name="Comma 8 4 2 2" xfId="903" xr:uid="{E6739694-583C-4815-BA17-A4401FBEDCD1}"/>
    <cellStyle name="Comma 8 4 3" xfId="690" xr:uid="{01F89C71-6DD0-4375-BD0D-CD0517D13BD3}"/>
    <cellStyle name="Comma 8 5" xfId="251" xr:uid="{E844A913-4A5B-45F1-8164-C37356860850}"/>
    <cellStyle name="Comma 8 5 2" xfId="477" xr:uid="{9A6B5879-4C9F-476F-8CBB-F11BCB539372}"/>
    <cellStyle name="Comma 8 5 2 2" xfId="920" xr:uid="{436A5C93-D6A7-4A51-BEC9-7F2EBED2CE00}"/>
    <cellStyle name="Comma 8 5 3" xfId="707" xr:uid="{96483663-4836-453E-9344-BDCE1AC50EC8}"/>
    <cellStyle name="Comma 8 6" xfId="268" xr:uid="{83C4678E-7FAD-4028-9906-6CA0E8CFCD32}"/>
    <cellStyle name="Comma 8 6 2" xfId="494" xr:uid="{2EFDA8C4-D1B5-4833-86AA-51B01F54B463}"/>
    <cellStyle name="Comma 8 6 2 2" xfId="937" xr:uid="{09BF7C38-5A41-4909-B7F8-FC2C654D5837}"/>
    <cellStyle name="Comma 8 6 3" xfId="724" xr:uid="{1E22916A-957C-4E66-AC76-11AF60277E48}"/>
    <cellStyle name="Comma 8 7" xfId="285" xr:uid="{01BBD520-8BE8-41A7-9CAD-20D6EDED8B28}"/>
    <cellStyle name="Comma 8 7 2" xfId="511" xr:uid="{C0B5AD32-0ED7-4CE5-9799-8E0084EC26A9}"/>
    <cellStyle name="Comma 8 7 2 2" xfId="954" xr:uid="{76022370-9632-41B3-8960-48EEF9D87241}"/>
    <cellStyle name="Comma 8 7 3" xfId="741" xr:uid="{0825D5E0-E848-4CEF-ADB6-C94C1FEB7AAC}"/>
    <cellStyle name="Comma 8 8" xfId="302" xr:uid="{6C7F3015-F42E-4891-8902-1FA4BF0F6729}"/>
    <cellStyle name="Comma 8 8 2" xfId="528" xr:uid="{D3A96657-42E2-4807-8482-3BAB136768F9}"/>
    <cellStyle name="Comma 8 8 2 2" xfId="971" xr:uid="{B1F4D66C-896D-4F39-80AF-07B4FE55006C}"/>
    <cellStyle name="Comma 8 8 3" xfId="758" xr:uid="{1F2F445B-0D5E-4DF7-AEE9-E441846AD997}"/>
    <cellStyle name="Comma 8 9" xfId="319" xr:uid="{AD31BBCD-461D-4CB9-862E-A0CBA8465F30}"/>
    <cellStyle name="Comma 8 9 2" xfId="545" xr:uid="{21F6F92B-A4A0-4FD8-A98A-1A17D3231483}"/>
    <cellStyle name="Comma 8 9 2 2" xfId="988" xr:uid="{4C93CE0D-31F0-4930-BA2E-FAC1BAC1E1EF}"/>
    <cellStyle name="Comma 8 9 3" xfId="775" xr:uid="{D5FF94E0-BF26-4BD1-BB0B-BEAA8982DCBE}"/>
    <cellStyle name="Comma 9" xfId="130" xr:uid="{DABD5DA9-47C2-46B4-B8B9-C90D6FEB8C2B}"/>
    <cellStyle name="Comma 9 2" xfId="196" xr:uid="{11DB803C-2D26-4C21-B86E-CBE678643FA4}"/>
    <cellStyle name="Comma 9 2 2" xfId="423" xr:uid="{DB802711-78F4-4486-88C7-6DBB3A91F17A}"/>
    <cellStyle name="Comma 9 2 2 2" xfId="866" xr:uid="{5CFE938B-8103-4A6B-B095-67D3A58390D0}"/>
    <cellStyle name="Comma 9 2 3" xfId="653" xr:uid="{9AE30772-F89C-4D51-91DF-82C9F394A3B0}"/>
    <cellStyle name="Comma 9 3" xfId="388" xr:uid="{30B007CE-DE44-4ABB-9137-7149301DA1AF}"/>
    <cellStyle name="Comma 9 3 2" xfId="831" xr:uid="{26BAB4C0-0B16-4422-A078-B8BF9EABF0E4}"/>
    <cellStyle name="Comma 9 4" xfId="618" xr:uid="{9F842C8E-9655-4927-AF7C-358633AE5D5C}"/>
    <cellStyle name="Data" xfId="6" xr:uid="{5CEBF2E4-FDCD-4759-A345-060EBD60299A}"/>
    <cellStyle name="Data 2" xfId="46" xr:uid="{A5F902B6-9EA4-4527-8986-A842987AA249}"/>
    <cellStyle name="Data 3" xfId="45" xr:uid="{F4741C37-5F89-461E-9A23-453C14484360}"/>
    <cellStyle name="Data series name" xfId="5" xr:uid="{26989DC8-10CB-4AB2-A952-74F94AE5D9E6}"/>
    <cellStyle name="EYSubTotal 3 5 6" xfId="351" xr:uid="{F0C4A111-651E-4888-BAAB-E348582AA041}"/>
    <cellStyle name="EYSubTotal 3 6" xfId="90" xr:uid="{40F434A2-8ADC-4D42-A0E2-F2E14157006F}"/>
    <cellStyle name="EYSubTotal 3 6 2" xfId="115" xr:uid="{28046B64-E21F-477C-8D53-D3F308036118}"/>
    <cellStyle name="Heading" xfId="4" xr:uid="{622C5A4B-2885-4EBE-B63D-09D297911328}"/>
    <cellStyle name="Hyperlink" xfId="1" builtinId="8"/>
    <cellStyle name="Hyperlink 2" xfId="141" xr:uid="{57DBD73E-56A6-4F10-A642-0F01E867EC97}"/>
    <cellStyle name="Hyperlink 2 2" xfId="142" xr:uid="{0602C5ED-E634-491E-AF27-A45B690D00EA}"/>
    <cellStyle name="Hyperlink 3" xfId="143" xr:uid="{26FFDE93-2C6E-4439-B250-61EBE9FA2A86}"/>
    <cellStyle name="Hyperlink 4" xfId="140" xr:uid="{9DFFC44E-FEBD-4F86-86C4-361CCADA09DA}"/>
    <cellStyle name="Hyperlink 5" xfId="1014" xr:uid="{673C6342-1F5B-440B-8144-015D6BCBD97F}"/>
    <cellStyle name="Hyperlink 6" xfId="7" xr:uid="{C67B7105-DEA7-4119-85A8-1C2F9AD9A466}"/>
    <cellStyle name="Normal" xfId="0" builtinId="0"/>
    <cellStyle name="Normal 10" xfId="53" xr:uid="{937EDF30-F6B3-4CD3-9907-DE6C48ECB748}"/>
    <cellStyle name="Normal 10 2" xfId="18" xr:uid="{ECEDDFB9-4080-4CC9-A37E-D5FEB297C807}"/>
    <cellStyle name="Normal 10 2 2" xfId="9" xr:uid="{0BE40C80-2013-427B-8AE7-D709F40A1C3C}"/>
    <cellStyle name="Normal 10 2 3" xfId="338" xr:uid="{93E67A48-CBD8-416B-A18C-A652D1C0AE5D}"/>
    <cellStyle name="Normal 10 2 4" xfId="108" xr:uid="{5668A0AC-6DF9-4E24-8B69-DA7D4AAAF521}"/>
    <cellStyle name="Normal 11" xfId="86" xr:uid="{437CA6C6-A72C-4D4A-8FE0-CDA9BCE51A40}"/>
    <cellStyle name="Normal 11 2" xfId="111" xr:uid="{D040A8C2-934A-4C68-BF5D-D8E9A5954351}"/>
    <cellStyle name="Normal 12" xfId="87" xr:uid="{FB79AFFE-F9B1-4DD6-B7B7-5F21456B1F9C}"/>
    <cellStyle name="Normal 12 2" xfId="112" xr:uid="{DD94B91E-246E-48C2-A341-BC0ED05F8901}"/>
    <cellStyle name="Normal 13" xfId="10" xr:uid="{17B93E81-8E06-4967-BCF8-917D39ED9478}"/>
    <cellStyle name="Normal 13 2" xfId="145" xr:uid="{1D6EFF7F-DCAE-4B1B-9DE5-277DB1600169}"/>
    <cellStyle name="Normal 13 3" xfId="146" xr:uid="{5F432C15-4F4C-43B1-97AF-E24B820155A8}"/>
    <cellStyle name="Normal 13 4" xfId="144" xr:uid="{E86BF884-80F9-430B-BD5D-5127A250891A}"/>
    <cellStyle name="Normal 14" xfId="89" xr:uid="{FE60FAE6-DC89-4BC3-895C-D871711DCD09}"/>
    <cellStyle name="Normal 14 2" xfId="114" xr:uid="{D28568A0-34FC-4CBA-BB5E-A55A09EC6D98}"/>
    <cellStyle name="Normal 15" xfId="129" xr:uid="{80C23ED4-18B3-43AC-B709-B0646CC73E71}"/>
    <cellStyle name="Normal 15 2" xfId="343" xr:uid="{B7392BB2-B2CD-44DE-A5AA-0A3CA11F865F}"/>
    <cellStyle name="Normal 16" xfId="138" xr:uid="{CAB73445-3242-48B4-97AD-4FECAC38C69F}"/>
    <cellStyle name="Normal 17" xfId="350" xr:uid="{D0C33B29-8AB9-424C-972A-2CD8F4ED97A0}"/>
    <cellStyle name="Normal 17 2 2" xfId="27" xr:uid="{F98ECE53-BEBC-408D-B21E-2A3633CD3720}"/>
    <cellStyle name="Normal 17 2 2 2" xfId="48" xr:uid="{AA97F2E3-45BC-471F-80EC-F501D1EF16F4}"/>
    <cellStyle name="Normal 17 2 2 2 2" xfId="148" xr:uid="{87B46BEA-FDD2-484A-AB32-F6969284C76E}"/>
    <cellStyle name="Normal 17 2 2 3" xfId="149" xr:uid="{E33C4256-B1D2-4CFD-8658-541573FBF979}"/>
    <cellStyle name="Normal 17 2 2 3 2" xfId="347" xr:uid="{77602BC2-6088-4BE5-8B76-3609FD884079}"/>
    <cellStyle name="Normal 17 2 2 3 3" xfId="178" xr:uid="{F61C4EFB-3FC2-4D69-A165-05F7B758562B}"/>
    <cellStyle name="Normal 17 2 2 4" xfId="147" xr:uid="{67AD9570-50BE-47D0-89A0-F423D7475752}"/>
    <cellStyle name="Normal 17 2 2 5" xfId="50" xr:uid="{8BF15505-ABDF-48E0-8F74-C011F47AA3EF}"/>
    <cellStyle name="Normal 18" xfId="355" xr:uid="{19F3ADA6-F9E6-4361-BE64-746DCF023E83}"/>
    <cellStyle name="Normal 2" xfId="11" xr:uid="{65B9C879-AF7F-4017-A64A-F13377848C5B}"/>
    <cellStyle name="Normal 2 10" xfId="19" xr:uid="{0AF2974F-1433-4B8D-A082-5656939A1D9C}"/>
    <cellStyle name="Normal 2 2" xfId="12" xr:uid="{5A563049-2149-42CC-B1E0-66FBE6AC0495}"/>
    <cellStyle name="Normal 2 2 2" xfId="57" xr:uid="{32797BEB-1840-4337-93CF-9F332800680C}"/>
    <cellStyle name="Normal 2 2 2 2" xfId="152" xr:uid="{7BEFA61A-A92C-44A6-8758-1D5418B7056C}"/>
    <cellStyle name="Normal 2 2 3" xfId="62" xr:uid="{14648FEB-616F-411F-809E-0A8D488CF889}"/>
    <cellStyle name="Normal 2 2 4" xfId="80" xr:uid="{4844ACF6-384F-4A74-A83D-B6016D547020}"/>
    <cellStyle name="Normal 2 2 5" xfId="151" xr:uid="{FD5EFAFB-E37B-4F55-84EB-9B687025E9BE}"/>
    <cellStyle name="Normal 2 3" xfId="13" xr:uid="{9D3806AE-1FCB-46F7-BF7D-FC8A66A215B4}"/>
    <cellStyle name="Normal 2 3 2" xfId="153" xr:uid="{B1AA2F8C-2169-4AE2-9974-B5BCBEE2CECB}"/>
    <cellStyle name="Normal 2 3 3" xfId="335" xr:uid="{6987AE1E-6915-495E-AA78-1AE3B16514A3}"/>
    <cellStyle name="Normal 2 3 4" xfId="169" xr:uid="{03531E6C-4E99-4323-8C09-36FC1BD2B8C8}"/>
    <cellStyle name="Normal 2 4" xfId="49" xr:uid="{9FA41EAC-5916-45DC-8F9F-96DC2F9EC5FF}"/>
    <cellStyle name="Normal 2 4 2" xfId="150" xr:uid="{2170D9D7-79D4-402A-994C-673D514D98B7}"/>
    <cellStyle name="Normal 28" xfId="2" xr:uid="{4D3DAE9A-A857-4AB3-87B8-C0F0C325851E}"/>
    <cellStyle name="Normal 3" xfId="8" xr:uid="{200BBCB2-FA75-41D3-A858-7B86B7B94516}"/>
    <cellStyle name="Normal 3 2" xfId="20" xr:uid="{824912B1-D51A-4922-8C66-6A75D3E49A80}"/>
    <cellStyle name="Normal 3 2 2" xfId="28" xr:uid="{027E9415-A31C-45A0-8E85-BF550D2EE050}"/>
    <cellStyle name="Normal 3 2 2 2" xfId="85" xr:uid="{035C4428-A97A-45DB-B84F-DF3E8E292110}"/>
    <cellStyle name="Normal 3 2 2 3" xfId="336" xr:uid="{DEDDC87F-A3E0-48F8-B734-A62AA8C78DCA}"/>
    <cellStyle name="Normal 3 2 2 4" xfId="177" xr:uid="{9376E9BB-7587-427B-9A11-E96F6A82E3D7}"/>
    <cellStyle name="Normal 3 2 3" xfId="96" xr:uid="{94974936-E1D9-4FC4-9078-2219AD256A9C}"/>
    <cellStyle name="Normal 3 2 4" xfId="155" xr:uid="{EB662BDE-3557-4022-BB3A-39D8A952563D}"/>
    <cellStyle name="Normal 3 2 5" xfId="333" xr:uid="{F6FDC950-795A-4542-B4A6-1F0778078E9C}"/>
    <cellStyle name="Normal 3 2 6" xfId="230" xr:uid="{BBA3FA57-BFFA-4344-BC1C-F718B5393B9E}"/>
    <cellStyle name="Normal 3 2 7" xfId="58" xr:uid="{CAB27A38-ECF4-4426-B633-CAE915DA1645}"/>
    <cellStyle name="Normal 3 3" xfId="17" xr:uid="{38C6012B-C863-4DBB-908B-EF020E5F55A7}"/>
    <cellStyle name="Normal 3 3 2" xfId="61" xr:uid="{AC237395-418D-4555-B607-37585EFB1806}"/>
    <cellStyle name="Normal 3 4" xfId="63" xr:uid="{9BC80CEB-0AB0-4BD6-B5E2-E19C8D9CED52}"/>
    <cellStyle name="Normal 3 5" xfId="154" xr:uid="{8FEE248E-4770-4723-83CB-C5AD2DCB63B4}"/>
    <cellStyle name="Normal 4" xfId="15" xr:uid="{39465916-2DF6-49CD-B56A-3E9B3731544F}"/>
    <cellStyle name="Normal 4 2" xfId="29" xr:uid="{27B6322D-D661-4F62-97CD-753D2DA5084B}"/>
    <cellStyle name="Normal 4 2 2" xfId="69" xr:uid="{E79E7877-E1DA-4A72-A87C-140D823DC1A5}"/>
    <cellStyle name="Normal 4 2 3" xfId="59" xr:uid="{09D46391-2425-4816-9A14-EDF92688DBAF}"/>
    <cellStyle name="Normal 4 2 4" xfId="52" xr:uid="{3579885F-6B38-4C72-B4BC-B8CA6ACEA62B}"/>
    <cellStyle name="Normal 4 3" xfId="35" xr:uid="{7DA69014-95B6-44EB-BFCB-8FEF70B891EA}"/>
    <cellStyle name="Normal 4 3 2" xfId="39" xr:uid="{2FB18400-78EC-41DB-9450-FFF39B62ABB6}"/>
    <cellStyle name="Normal 4 4" xfId="97" xr:uid="{FFB452DC-E572-44B2-9BB1-85D69C6DD7AA}"/>
    <cellStyle name="Normal 4 5" xfId="92" xr:uid="{222CD96E-ED42-4F29-BA87-B0E4F58291EF}"/>
    <cellStyle name="Normal 4 6" xfId="156" xr:uid="{35B13BA4-273B-4B73-853F-625F894499D5}"/>
    <cellStyle name="Normal 4 7" xfId="334" xr:uid="{210191CF-2977-45E1-BF03-C0A4823CB998}"/>
    <cellStyle name="Normal 5" xfId="34" xr:uid="{5C2AC436-5CC1-4A54-8089-DFDA2D1C4D53}"/>
    <cellStyle name="Normal 5 2" xfId="67" xr:uid="{5B587552-14C8-49D2-AC4A-2E156E719062}"/>
    <cellStyle name="Normal 5 3" xfId="74" xr:uid="{04C1C308-6D6B-46EF-B06C-B6CEF89DCC07}"/>
    <cellStyle name="Normal 5 4" xfId="157" xr:uid="{1AEF27D4-96CC-475D-AD52-FC26112C7710}"/>
    <cellStyle name="Normal 5 5" xfId="60" xr:uid="{FEED8D31-2710-4599-AC58-648725F1C5E4}"/>
    <cellStyle name="Normal 5 6" xfId="51" xr:uid="{D22B21F2-14AA-4403-BAD6-B0739635E18F}"/>
    <cellStyle name="Normal 5 7" xfId="580" xr:uid="{05D8AF9B-9C05-48A9-A86C-5C6717B9C8FD}"/>
    <cellStyle name="Normal 6" xfId="30" xr:uid="{44460F20-C6C5-4885-92F0-EB3AC92DC70F}"/>
    <cellStyle name="Normal 6 2" xfId="66" xr:uid="{18EFB1FF-A674-4EA0-91FD-467C5A3D14EA}"/>
    <cellStyle name="Normal 6 2 2" xfId="99" xr:uid="{A312084A-56D5-4979-A120-4E96C4DA4C6D}"/>
    <cellStyle name="Normal 6 2 3" xfId="94" xr:uid="{1E277C0B-9577-4B2A-990A-A768B18772FB}"/>
    <cellStyle name="Normal 6 3" xfId="70" xr:uid="{40590F30-E7D3-457C-844F-52EE6DD17F1D}"/>
    <cellStyle name="Normal 6 4" xfId="158" xr:uid="{87E6B8C0-BDE6-4F09-AEB9-EC32B409E477}"/>
    <cellStyle name="Normal 6 5" xfId="64" xr:uid="{ACAF53D6-FB9C-464F-A485-0F40348DBBEE}"/>
    <cellStyle name="Normal 7" xfId="55" xr:uid="{3465871D-862C-45CE-B23A-6C6F6486E911}"/>
    <cellStyle name="Normal 7 2" xfId="98" xr:uid="{27FDA198-0BB4-4094-9245-8BC1A9E88B27}"/>
    <cellStyle name="Normal 7 3" xfId="65" xr:uid="{1124EBA5-CCAE-4AED-9C43-CFCB8D86BB32}"/>
    <cellStyle name="Normal 8" xfId="78" xr:uid="{024C5B0D-5AA9-4EC7-9629-F1ECC7C69DC7}"/>
    <cellStyle name="Normal 8 2" xfId="106" xr:uid="{366C2A52-6D6C-4042-BFE4-61CA3D45EA09}"/>
    <cellStyle name="Normal 9" xfId="79" xr:uid="{EAFF4FFC-30F3-4550-9EB9-0E9D4D9DE526}"/>
    <cellStyle name="Normal 9 2" xfId="107" xr:uid="{00A8AADA-D185-4A79-88BE-D77FCCA481A0}"/>
    <cellStyle name="Normal GHG Textfiels Bold" xfId="159" xr:uid="{0E9201F7-2201-4C21-A21C-A639B9F92E1B}"/>
    <cellStyle name="Percent" xfId="1016" builtinId="5"/>
    <cellStyle name="Percent 2" xfId="21" xr:uid="{5E069112-C39D-46C7-BCD0-0AC610367862}"/>
    <cellStyle name="Percent 2 2" xfId="75" xr:uid="{F25FF0A0-F970-471C-A72E-EE2C152F1F24}"/>
    <cellStyle name="Percent 2 2 2" xfId="84" xr:uid="{F0F77C1C-3BC9-46C2-A111-A7860C6C0A94}"/>
    <cellStyle name="Percent 2 3" xfId="100" xr:uid="{60098F6C-C7B4-416E-A958-90ED17A9B161}"/>
    <cellStyle name="Percent 2 4" xfId="68" xr:uid="{76018A9C-639C-4AB7-A1D1-762C6A9C5B04}"/>
    <cellStyle name="Percent 3" xfId="73" xr:uid="{9CC17D48-BE88-45EA-B0DA-499BFBE8E3C6}"/>
    <cellStyle name="Percent 4" xfId="83" xr:uid="{3849B144-F79F-40C6-8B7F-EC7F45E3189C}"/>
    <cellStyle name="Percent 5" xfId="82" xr:uid="{0E71D0CE-9921-4115-9EB6-6C2731365AE0}"/>
    <cellStyle name="Percent 5 2" xfId="110" xr:uid="{1850CBA0-C58E-45C5-B98D-8A6F1D86B586}"/>
    <cellStyle name="Percent 6" xfId="137" xr:uid="{70EE08C5-F78F-492C-AF38-D17F42FDADEA}"/>
    <cellStyle name="units" xfId="44" xr:uid="{3B30EA79-E43B-4287-8BB3-DDBDE629F368}"/>
    <cellStyle name="User Input" xfId="160" xr:uid="{3E366C74-D9C4-4706-8473-44A55A43388B}"/>
    <cellStyle name="User Input 2" xfId="161" xr:uid="{6A064F7C-F3A0-4984-8F77-5857A7C9017C}"/>
    <cellStyle name="User Input 3" xfId="162" xr:uid="{69C69E9C-88C6-48D6-8945-ED757843E56C}"/>
    <cellStyle name="Обычный_CRF2002 (1)" xfId="135" xr:uid="{A1A9D336-CDDB-474B-95BC-B76D71B932FB}"/>
  </cellStyles>
  <dxfs count="37">
    <dxf>
      <fill>
        <patternFill>
          <bgColor rgb="FF5B94AE"/>
        </patternFill>
      </fill>
      <border>
        <left/>
        <right/>
        <top/>
        <bottom style="thin">
          <color auto="1"/>
        </bottom>
        <vertical style="hair">
          <color theme="0" tint="-0.34998626667073579"/>
        </vertical>
      </border>
    </dxf>
    <dxf>
      <fill>
        <patternFill>
          <bgColor theme="0"/>
        </patternFill>
      </fill>
      <border>
        <left style="thin">
          <color theme="0" tint="-0.34998626667073579"/>
        </left>
        <right style="thin">
          <color theme="0" tint="-0.499984740745262"/>
        </right>
        <top style="thin">
          <color theme="0" tint="-0.24994659260841701"/>
        </top>
        <bottom style="thin">
          <color theme="0" tint="-0.499984740745262"/>
        </bottom>
        <vertical style="dotted">
          <color theme="0" tint="-0.499984740745262"/>
        </vertical>
        <horizontal style="dotted">
          <color theme="0" tint="-0.499984740745262"/>
        </horizontal>
      </border>
    </dxf>
    <dxf>
      <font>
        <b/>
        <color theme="1"/>
      </font>
      <border>
        <bottom style="thin">
          <color theme="4"/>
        </bottom>
        <vertical/>
        <horizontal/>
      </border>
    </dxf>
    <dxf>
      <font>
        <color theme="1"/>
        <name val="Calibri Light"/>
        <family val="2"/>
        <scheme val="major"/>
      </font>
      <border>
        <left style="thin">
          <color theme="4"/>
        </left>
        <right style="thin">
          <color theme="4"/>
        </right>
        <top style="thin">
          <color theme="4"/>
        </top>
        <bottom style="thin">
          <color theme="4"/>
        </bottom>
        <vertical/>
        <horizontal/>
      </border>
    </dxf>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s>
  <tableStyles count="6" defaultTableStyle="TableStyleMedium2" defaultPivotStyle="PivotStyleLight16">
    <tableStyle name="PivotStyleLight16 2" table="0" count="11" xr9:uid="{A3CB8628-28CD-43A0-930C-7B4D4633408F}">
      <tableStyleElement type="headerRow" dxfId="36"/>
      <tableStyleElement type="totalRow" dxfId="35"/>
      <tableStyleElement type="firstRowStripe" dxfId="34"/>
      <tableStyleElement type="firstColumnStripe" dxfId="33"/>
      <tableStyleElement type="firstSubtotalColumn" dxfId="32"/>
      <tableStyleElement type="firstSubtotalRow" dxfId="31"/>
      <tableStyleElement type="secondSubtotalRow" dxfId="30"/>
      <tableStyleElement type="firstRowSubheading" dxfId="29"/>
      <tableStyleElement type="secondRowSubheading" dxfId="28"/>
      <tableStyleElement type="pageFieldLabels" dxfId="27"/>
      <tableStyleElement type="pageFieldValues" dxfId="26"/>
    </tableStyle>
    <tableStyle name="PivotStyleLight16 3" table="0" count="11" xr9:uid="{AC2FBD22-96C3-463F-906D-71B8DF114811}">
      <tableStyleElement type="headerRow" dxfId="25"/>
      <tableStyleElement type="totalRow" dxfId="24"/>
      <tableStyleElement type="firstRowStripe" dxfId="23"/>
      <tableStyleElement type="firstColumnStripe" dxfId="22"/>
      <tableStyleElement type="firstSubtotalColumn" dxfId="21"/>
      <tableStyleElement type="firstSubtotalRow" dxfId="20"/>
      <tableStyleElement type="secondSubtotalRow" dxfId="19"/>
      <tableStyleElement type="firstRowSubheading" dxfId="18"/>
      <tableStyleElement type="secondRowSubheading" dxfId="17"/>
      <tableStyleElement type="pageFieldLabels" dxfId="16"/>
      <tableStyleElement type="pageFieldValues" dxfId="15"/>
    </tableStyle>
    <tableStyle name="PivotStyleLight16 4" table="0" count="11" xr9:uid="{AAE3506B-5BE5-427C-9C8A-FCACB383B4BB}">
      <tableStyleElement type="headerRow" dxfId="14"/>
      <tableStyleElement type="totalRow" dxfId="13"/>
      <tableStyleElement type="firstRowStripe" dxfId="12"/>
      <tableStyleElement type="firstColumnStripe" dxfId="11"/>
      <tableStyleElement type="firstSubtotalColumn" dxfId="10"/>
      <tableStyleElement type="firstSubtotalRow" dxfId="9"/>
      <tableStyleElement type="secondSubtotalRow" dxfId="8"/>
      <tableStyleElement type="firstRowSubheading" dxfId="7"/>
      <tableStyleElement type="secondRowSubheading" dxfId="6"/>
      <tableStyleElement type="pageFieldLabels" dxfId="5"/>
      <tableStyleElement type="pageFieldValues" dxfId="4"/>
    </tableStyle>
    <tableStyle name="Custom LatoDark" pivot="0" table="0" count="2" xr9:uid="{F5F55CAA-ED93-4AC0-AC3E-AF49F657D21F}">
      <tableStyleElement type="wholeTable" dxfId="3"/>
      <tableStyleElement type="headerRow" dxfId="2"/>
    </tableStyle>
    <tableStyle name="ETI PivotTable Style" table="0" count="1" xr9:uid="{36D14E7F-CFAB-44F8-90E5-B48839AABCF8}">
      <tableStyleElement type="pageFieldValues" dxfId="1"/>
    </tableStyle>
    <tableStyle name="Input_Table" pivot="0" count="1" xr9:uid="{801DE1E9-BCEA-44C1-A7F0-69ADD54435BA}">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251459</xdr:colOff>
      <xdr:row>1</xdr:row>
      <xdr:rowOff>167640</xdr:rowOff>
    </xdr:from>
    <xdr:to>
      <xdr:col>7</xdr:col>
      <xdr:colOff>1636</xdr:colOff>
      <xdr:row>4</xdr:row>
      <xdr:rowOff>9525</xdr:rowOff>
    </xdr:to>
    <xdr:pic>
      <xdr:nvPicPr>
        <xdr:cNvPr id="2" name="Graphic 24">
          <a:extLst>
            <a:ext uri="{FF2B5EF4-FFF2-40B4-BE49-F238E27FC236}">
              <a16:creationId xmlns:a16="http://schemas.microsoft.com/office/drawing/2014/main" id="{5739ECC6-2165-48E4-9AAE-F4FE80B4EDB7}"/>
            </a:ext>
          </a:extLst>
        </xdr:cNvPr>
        <xdr:cNvPicPr>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5781039" y="360680"/>
          <a:ext cx="2092057" cy="4673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198120</xdr:colOff>
      <xdr:row>1</xdr:row>
      <xdr:rowOff>0</xdr:rowOff>
    </xdr:from>
    <xdr:to>
      <xdr:col>1</xdr:col>
      <xdr:colOff>1839962</xdr:colOff>
      <xdr:row>3</xdr:row>
      <xdr:rowOff>106680</xdr:rowOff>
    </xdr:to>
    <xdr:pic>
      <xdr:nvPicPr>
        <xdr:cNvPr id="2" name="Graphic 24">
          <a:extLst>
            <a:ext uri="{FF2B5EF4-FFF2-40B4-BE49-F238E27FC236}">
              <a16:creationId xmlns:a16="http://schemas.microsoft.com/office/drawing/2014/main" id="{45ADAE9F-E8B3-4F10-B991-69566737DACA}"/>
            </a:ext>
          </a:extLst>
        </xdr:cNvPr>
        <xdr:cNvPicPr>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99390" y="182880"/>
          <a:ext cx="2031732" cy="4711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198120</xdr:colOff>
      <xdr:row>1</xdr:row>
      <xdr:rowOff>0</xdr:rowOff>
    </xdr:from>
    <xdr:to>
      <xdr:col>1</xdr:col>
      <xdr:colOff>1839962</xdr:colOff>
      <xdr:row>3</xdr:row>
      <xdr:rowOff>106680</xdr:rowOff>
    </xdr:to>
    <xdr:pic>
      <xdr:nvPicPr>
        <xdr:cNvPr id="2" name="Graphic 24">
          <a:extLst>
            <a:ext uri="{FF2B5EF4-FFF2-40B4-BE49-F238E27FC236}">
              <a16:creationId xmlns:a16="http://schemas.microsoft.com/office/drawing/2014/main" id="{84F9436C-08F8-4CF6-B78F-6F987B62AEFF}"/>
            </a:ext>
          </a:extLst>
        </xdr:cNvPr>
        <xdr:cNvPicPr>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201295" y="180975"/>
          <a:ext cx="2026017" cy="4654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198120</xdr:colOff>
      <xdr:row>1</xdr:row>
      <xdr:rowOff>0</xdr:rowOff>
    </xdr:from>
    <xdr:to>
      <xdr:col>1</xdr:col>
      <xdr:colOff>1839962</xdr:colOff>
      <xdr:row>3</xdr:row>
      <xdr:rowOff>106680</xdr:rowOff>
    </xdr:to>
    <xdr:pic>
      <xdr:nvPicPr>
        <xdr:cNvPr id="2" name="Graphic 24">
          <a:extLst>
            <a:ext uri="{FF2B5EF4-FFF2-40B4-BE49-F238E27FC236}">
              <a16:creationId xmlns:a16="http://schemas.microsoft.com/office/drawing/2014/main" id="{D6F14F9A-90F2-4EBF-9436-42BDC815E997}"/>
            </a:ext>
          </a:extLst>
        </xdr:cNvPr>
        <xdr:cNvPicPr>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201295" y="180975"/>
          <a:ext cx="2026017" cy="4654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198120</xdr:colOff>
      <xdr:row>1</xdr:row>
      <xdr:rowOff>0</xdr:rowOff>
    </xdr:from>
    <xdr:to>
      <xdr:col>1</xdr:col>
      <xdr:colOff>1839962</xdr:colOff>
      <xdr:row>3</xdr:row>
      <xdr:rowOff>106680</xdr:rowOff>
    </xdr:to>
    <xdr:pic>
      <xdr:nvPicPr>
        <xdr:cNvPr id="2" name="Graphic 24">
          <a:extLst>
            <a:ext uri="{FF2B5EF4-FFF2-40B4-BE49-F238E27FC236}">
              <a16:creationId xmlns:a16="http://schemas.microsoft.com/office/drawing/2014/main" id="{91A67C4D-E76D-4AF8-976C-63443DF67B73}"/>
            </a:ext>
          </a:extLst>
        </xdr:cNvPr>
        <xdr:cNvPicPr>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201295" y="180975"/>
          <a:ext cx="2026017" cy="46545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198120</xdr:colOff>
      <xdr:row>1</xdr:row>
      <xdr:rowOff>0</xdr:rowOff>
    </xdr:from>
    <xdr:to>
      <xdr:col>1</xdr:col>
      <xdr:colOff>1839962</xdr:colOff>
      <xdr:row>3</xdr:row>
      <xdr:rowOff>106680</xdr:rowOff>
    </xdr:to>
    <xdr:pic>
      <xdr:nvPicPr>
        <xdr:cNvPr id="2" name="Graphic 24">
          <a:extLst>
            <a:ext uri="{FF2B5EF4-FFF2-40B4-BE49-F238E27FC236}">
              <a16:creationId xmlns:a16="http://schemas.microsoft.com/office/drawing/2014/main" id="{0AC502B8-9185-42AC-BC23-CA1BDB375552}"/>
            </a:ext>
          </a:extLst>
        </xdr:cNvPr>
        <xdr:cNvPicPr>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201295" y="180975"/>
          <a:ext cx="2026017" cy="46545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198120</xdr:colOff>
      <xdr:row>1</xdr:row>
      <xdr:rowOff>0</xdr:rowOff>
    </xdr:from>
    <xdr:to>
      <xdr:col>1</xdr:col>
      <xdr:colOff>1839962</xdr:colOff>
      <xdr:row>3</xdr:row>
      <xdr:rowOff>106680</xdr:rowOff>
    </xdr:to>
    <xdr:pic>
      <xdr:nvPicPr>
        <xdr:cNvPr id="2" name="Graphic 24">
          <a:extLst>
            <a:ext uri="{FF2B5EF4-FFF2-40B4-BE49-F238E27FC236}">
              <a16:creationId xmlns:a16="http://schemas.microsoft.com/office/drawing/2014/main" id="{3EBCE1E5-5B23-4790-920D-1DE194924FE7}"/>
            </a:ext>
          </a:extLst>
        </xdr:cNvPr>
        <xdr:cNvPicPr>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201295" y="180975"/>
          <a:ext cx="2026017" cy="46545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613682</xdr:colOff>
      <xdr:row>0</xdr:row>
      <xdr:rowOff>149678</xdr:rowOff>
    </xdr:from>
    <xdr:to>
      <xdr:col>2</xdr:col>
      <xdr:colOff>1410974</xdr:colOff>
      <xdr:row>3</xdr:row>
      <xdr:rowOff>60869</xdr:rowOff>
    </xdr:to>
    <xdr:pic>
      <xdr:nvPicPr>
        <xdr:cNvPr id="2" name="Graphic 24">
          <a:extLst>
            <a:ext uri="{FF2B5EF4-FFF2-40B4-BE49-F238E27FC236}">
              <a16:creationId xmlns:a16="http://schemas.microsoft.com/office/drawing/2014/main" id="{966F44DE-1D9F-440A-8C5C-11776EE544CD}"/>
            </a:ext>
          </a:extLst>
        </xdr:cNvPr>
        <xdr:cNvPicPr>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70857" y="149678"/>
          <a:ext cx="1711692" cy="45411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251459</xdr:colOff>
      <xdr:row>1</xdr:row>
      <xdr:rowOff>167640</xdr:rowOff>
    </xdr:from>
    <xdr:to>
      <xdr:col>7</xdr:col>
      <xdr:colOff>1636</xdr:colOff>
      <xdr:row>4</xdr:row>
      <xdr:rowOff>21590</xdr:rowOff>
    </xdr:to>
    <xdr:pic>
      <xdr:nvPicPr>
        <xdr:cNvPr id="2" name="Graphic 24">
          <a:extLst>
            <a:ext uri="{FF2B5EF4-FFF2-40B4-BE49-F238E27FC236}">
              <a16:creationId xmlns:a16="http://schemas.microsoft.com/office/drawing/2014/main" id="{782CD1D6-EDEE-4B18-8BA5-95FE064D2D08}"/>
            </a:ext>
          </a:extLst>
        </xdr:cNvPr>
        <xdr:cNvPicPr>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5781039" y="360680"/>
          <a:ext cx="1981567" cy="4711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nic_is_nic/NIA%202/Reaching%20net%20zero%20working%20folder/Power/Analysis/8.%20Project%20C%20Aurora/Final%20deliverables%20-%20Part%201%20-%20Project%20C/20230714%20-%20Aurora%20-%20NIC%20-%20Part%201%20-%20Additional%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nput assumptions"/>
      <sheetName val="Scenario 1"/>
      <sheetName val="Scenario 2"/>
      <sheetName val="Scenario 3"/>
      <sheetName val="Scenario 4"/>
      <sheetName val="Scenario 5"/>
      <sheetName val="H2 Capacity_all"/>
      <sheetName val="H2 Demand_all"/>
      <sheetName val="Glossary"/>
    </sheetNames>
    <sheetDataSet>
      <sheetData sheetId="0" refreshError="1"/>
      <sheetData sheetId="1" refreshError="1"/>
      <sheetData sheetId="2">
        <row r="42">
          <cell r="F42">
            <v>0.76433730450000004</v>
          </cell>
          <cell r="G42">
            <v>0.76433730450000004</v>
          </cell>
          <cell r="H42">
            <v>0.76433730450000004</v>
          </cell>
          <cell r="I42">
            <v>0.89118756690000001</v>
          </cell>
          <cell r="J42">
            <v>1.2186777437</v>
          </cell>
          <cell r="K42">
            <v>1.6672169180999998</v>
          </cell>
          <cell r="L42">
            <v>2.1572141730000003</v>
          </cell>
          <cell r="M42">
            <v>2.6090785919999999</v>
          </cell>
          <cell r="N42">
            <v>3.0612600919999999</v>
          </cell>
          <cell r="O42">
            <v>3.6088940149999997</v>
          </cell>
          <cell r="P42">
            <v>4.2391174949999995</v>
          </cell>
          <cell r="Q42">
            <v>4.9390676629999994</v>
          </cell>
          <cell r="R42">
            <v>5.6958816499999996</v>
          </cell>
          <cell r="S42">
            <v>6.4966965910000001</v>
          </cell>
          <cell r="T42">
            <v>7.3286496190000001</v>
          </cell>
          <cell r="U42">
            <v>8.1788778630000003</v>
          </cell>
          <cell r="V42">
            <v>9.0345184570000008</v>
          </cell>
          <cell r="W42">
            <v>9.882708534999999</v>
          </cell>
          <cell r="X42">
            <v>10.710585227999999</v>
          </cell>
          <cell r="Y42">
            <v>11.505285669000001</v>
          </cell>
          <cell r="Z42">
            <v>12.253946987999999</v>
          </cell>
          <cell r="AA42">
            <v>12.943706322000001</v>
          </cell>
          <cell r="AB42">
            <v>13.561700800000001</v>
          </cell>
          <cell r="AC42">
            <v>14.095067556</v>
          </cell>
          <cell r="AD42">
            <v>14.53094372</v>
          </cell>
          <cell r="AE42">
            <v>14.856466427999999</v>
          </cell>
          <cell r="AF42">
            <v>15.058772810000001</v>
          </cell>
          <cell r="AG42">
            <v>15.125</v>
          </cell>
          <cell r="AH42">
            <v>15.125</v>
          </cell>
          <cell r="AI42">
            <v>15.125</v>
          </cell>
          <cell r="AJ42">
            <v>15.125</v>
          </cell>
          <cell r="AK42">
            <v>15.125</v>
          </cell>
          <cell r="AL42">
            <v>15.125</v>
          </cell>
          <cell r="AM42">
            <v>15.125</v>
          </cell>
          <cell r="AN42">
            <v>15.125</v>
          </cell>
          <cell r="AO42">
            <v>15.125</v>
          </cell>
          <cell r="AP42">
            <v>15.125</v>
          </cell>
          <cell r="AQ42">
            <v>15.125</v>
          </cell>
        </row>
        <row r="43">
          <cell r="F43">
            <v>0</v>
          </cell>
          <cell r="G43">
            <v>0</v>
          </cell>
          <cell r="H43">
            <v>0</v>
          </cell>
          <cell r="I43">
            <v>7.2657113689999997E-2</v>
          </cell>
          <cell r="J43">
            <v>0.26579402920999995</v>
          </cell>
          <cell r="K43">
            <v>0.56960798069999996</v>
          </cell>
          <cell r="L43">
            <v>1.0856856223999998</v>
          </cell>
          <cell r="M43">
            <v>2.5484482207000001</v>
          </cell>
          <cell r="N43">
            <v>3.3538051910000002</v>
          </cell>
          <cell r="O43">
            <v>4.2101015769999997</v>
          </cell>
          <cell r="P43">
            <v>4.8256994290000002</v>
          </cell>
          <cell r="Q43">
            <v>5.5902453249999997</v>
          </cell>
          <cell r="R43">
            <v>6.4907381089999996</v>
          </cell>
          <cell r="S43">
            <v>7.4934637420000003</v>
          </cell>
          <cell r="T43">
            <v>8.5241621050000003</v>
          </cell>
          <cell r="U43">
            <v>9.7670375940000014</v>
          </cell>
          <cell r="V43">
            <v>11.117554909000001</v>
          </cell>
          <cell r="W43">
            <v>12.615016433000001</v>
          </cell>
          <cell r="X43">
            <v>14.295487766999999</v>
          </cell>
          <cell r="Y43">
            <v>16.286880162000003</v>
          </cell>
          <cell r="Z43">
            <v>18.422793962</v>
          </cell>
          <cell r="AA43">
            <v>20.656811448999996</v>
          </cell>
          <cell r="AB43">
            <v>23.104999714000002</v>
          </cell>
          <cell r="AC43">
            <v>25.894612110999997</v>
          </cell>
          <cell r="AD43">
            <v>28.664260798000001</v>
          </cell>
          <cell r="AE43">
            <v>31.534935094000001</v>
          </cell>
          <cell r="AF43">
            <v>34.666291890000004</v>
          </cell>
          <cell r="AG43">
            <v>37.914345728000001</v>
          </cell>
          <cell r="AH43">
            <v>41.281656042999998</v>
          </cell>
          <cell r="AI43">
            <v>44.777697520999993</v>
          </cell>
          <cell r="AJ43">
            <v>48.112176577000007</v>
          </cell>
          <cell r="AK43">
            <v>51.290974560000002</v>
          </cell>
          <cell r="AL43">
            <v>54.298117379999994</v>
          </cell>
          <cell r="AM43">
            <v>57.042304139999999</v>
          </cell>
          <cell r="AN43">
            <v>59.697313170000001</v>
          </cell>
          <cell r="AO43">
            <v>62.361149269999999</v>
          </cell>
          <cell r="AP43">
            <v>63.688233760000003</v>
          </cell>
          <cell r="AQ43">
            <v>65.023200110000005</v>
          </cell>
        </row>
        <row r="44">
          <cell r="F44">
            <v>0.60199999679999994</v>
          </cell>
          <cell r="G44">
            <v>0.85433424349999998</v>
          </cell>
          <cell r="H44">
            <v>1.2520000009999999</v>
          </cell>
          <cell r="I44">
            <v>1.5693999985</v>
          </cell>
          <cell r="J44">
            <v>1.7647200004000001</v>
          </cell>
          <cell r="K44">
            <v>1.9764601652000002</v>
          </cell>
          <cell r="L44">
            <v>2.1013999982000002</v>
          </cell>
          <cell r="M44">
            <v>2.4854273447000002</v>
          </cell>
          <cell r="N44">
            <v>2.7415359766999998</v>
          </cell>
          <cell r="O44">
            <v>3.0546680412000002</v>
          </cell>
          <cell r="P44">
            <v>3.3925366360999996</v>
          </cell>
          <cell r="Q44">
            <v>3.7749610997999996</v>
          </cell>
          <cell r="R44">
            <v>4.2566650298000006</v>
          </cell>
          <cell r="S44">
            <v>4.7739673242</v>
          </cell>
          <cell r="T44">
            <v>5.2680086956000007</v>
          </cell>
          <cell r="U44">
            <v>5.8060504411</v>
          </cell>
          <cell r="V44">
            <v>6.3554606443999999</v>
          </cell>
          <cell r="W44">
            <v>6.8720163893999997</v>
          </cell>
          <cell r="X44">
            <v>7.3919000710000002</v>
          </cell>
          <cell r="Y44">
            <v>7.9643198210000001</v>
          </cell>
          <cell r="Z44">
            <v>8.4381977260000003</v>
          </cell>
          <cell r="AA44">
            <v>8.792511846</v>
          </cell>
          <cell r="AB44">
            <v>9.0517502420000007</v>
          </cell>
          <cell r="AC44">
            <v>9.2449774369999993</v>
          </cell>
          <cell r="AD44">
            <v>9.3529748729999991</v>
          </cell>
          <cell r="AE44">
            <v>9.4611043250000009</v>
          </cell>
          <cell r="AF44">
            <v>9.3305379380000009</v>
          </cell>
          <cell r="AG44">
            <v>9.0579658970000008</v>
          </cell>
          <cell r="AH44">
            <v>8.5839924090000004</v>
          </cell>
          <cell r="AI44">
            <v>7.9405725509999998</v>
          </cell>
          <cell r="AJ44">
            <v>7.1497402710000006</v>
          </cell>
          <cell r="AK44">
            <v>6.4657870470000001</v>
          </cell>
          <cell r="AL44">
            <v>5.8399486539999996</v>
          </cell>
          <cell r="AM44">
            <v>5.3108292288999994</v>
          </cell>
          <cell r="AN44">
            <v>4.8666450923999998</v>
          </cell>
          <cell r="AO44">
            <v>4.4891854792000006</v>
          </cell>
          <cell r="AP44">
            <v>4.2957739253999998</v>
          </cell>
          <cell r="AQ44">
            <v>4.1150598871000001</v>
          </cell>
        </row>
        <row r="45">
          <cell r="F45">
            <v>0.2</v>
          </cell>
          <cell r="G45">
            <v>0.3</v>
          </cell>
          <cell r="H45">
            <v>0.45</v>
          </cell>
          <cell r="I45">
            <v>0.6</v>
          </cell>
          <cell r="J45">
            <v>0.8</v>
          </cell>
          <cell r="K45">
            <v>2</v>
          </cell>
          <cell r="L45">
            <v>3.5</v>
          </cell>
          <cell r="M45">
            <v>5</v>
          </cell>
          <cell r="N45">
            <v>6.2</v>
          </cell>
          <cell r="O45">
            <v>7.4</v>
          </cell>
          <cell r="P45">
            <v>8.6</v>
          </cell>
          <cell r="Q45">
            <v>9.8000000000000007</v>
          </cell>
          <cell r="R45">
            <v>11</v>
          </cell>
          <cell r="S45">
            <v>12</v>
          </cell>
          <cell r="T45">
            <v>13</v>
          </cell>
          <cell r="U45">
            <v>14</v>
          </cell>
          <cell r="V45">
            <v>15</v>
          </cell>
          <cell r="W45">
            <v>16</v>
          </cell>
          <cell r="X45">
            <v>16.833333330000002</v>
          </cell>
          <cell r="Y45">
            <v>17.666666669999998</v>
          </cell>
          <cell r="Z45">
            <v>18.5</v>
          </cell>
          <cell r="AA45">
            <v>19.333333330000002</v>
          </cell>
          <cell r="AB45">
            <v>20.166666669999998</v>
          </cell>
          <cell r="AC45">
            <v>21</v>
          </cell>
          <cell r="AD45">
            <v>21.647330099999998</v>
          </cell>
          <cell r="AE45">
            <v>22.294660189999998</v>
          </cell>
          <cell r="AF45">
            <v>22.941990290000003</v>
          </cell>
          <cell r="AG45">
            <v>23.589320390000001</v>
          </cell>
          <cell r="AH45">
            <v>23.589320390000001</v>
          </cell>
          <cell r="AI45">
            <v>23.53932039</v>
          </cell>
          <cell r="AJ45">
            <v>23.389320390000002</v>
          </cell>
          <cell r="AK45">
            <v>23.089320390000001</v>
          </cell>
          <cell r="AL45">
            <v>22.639320390000002</v>
          </cell>
          <cell r="AM45">
            <v>22.1</v>
          </cell>
          <cell r="AN45">
            <v>22</v>
          </cell>
          <cell r="AO45">
            <v>21.8</v>
          </cell>
          <cell r="AP45">
            <v>21.6</v>
          </cell>
          <cell r="AQ45">
            <v>21.4</v>
          </cell>
        </row>
        <row r="46">
          <cell r="F46">
            <v>5</v>
          </cell>
          <cell r="G46">
            <v>5</v>
          </cell>
          <cell r="H46">
            <v>5</v>
          </cell>
          <cell r="I46">
            <v>5</v>
          </cell>
          <cell r="J46">
            <v>5</v>
          </cell>
          <cell r="K46">
            <v>4.8</v>
          </cell>
          <cell r="L46">
            <v>4.4000000000000004</v>
          </cell>
          <cell r="M46">
            <v>3.5</v>
          </cell>
          <cell r="N46">
            <v>3.5</v>
          </cell>
          <cell r="O46">
            <v>3</v>
          </cell>
          <cell r="P46">
            <v>2.5</v>
          </cell>
          <cell r="Q46">
            <v>2</v>
          </cell>
          <cell r="R46">
            <v>1E-3</v>
          </cell>
          <cell r="S46">
            <v>1E-3</v>
          </cell>
          <cell r="T46">
            <v>1E-3</v>
          </cell>
          <cell r="U46">
            <v>1E-3</v>
          </cell>
          <cell r="V46">
            <v>1E-3</v>
          </cell>
          <cell r="W46">
            <v>1E-3</v>
          </cell>
          <cell r="X46">
            <v>1E-3</v>
          </cell>
          <cell r="Y46">
            <v>1E-3</v>
          </cell>
          <cell r="Z46">
            <v>1E-3</v>
          </cell>
          <cell r="AA46">
            <v>1E-3</v>
          </cell>
          <cell r="AB46">
            <v>1E-3</v>
          </cell>
          <cell r="AC46">
            <v>1E-3</v>
          </cell>
          <cell r="AD46">
            <v>1E-3</v>
          </cell>
          <cell r="AE46">
            <v>1E-3</v>
          </cell>
          <cell r="AF46">
            <v>1E-3</v>
          </cell>
          <cell r="AG46">
            <v>1E-3</v>
          </cell>
          <cell r="AH46">
            <v>1E-3</v>
          </cell>
          <cell r="AI46">
            <v>1E-3</v>
          </cell>
          <cell r="AJ46">
            <v>1E-3</v>
          </cell>
          <cell r="AK46">
            <v>1E-3</v>
          </cell>
          <cell r="AL46">
            <v>1E-3</v>
          </cell>
          <cell r="AM46">
            <v>1E-3</v>
          </cell>
          <cell r="AN46">
            <v>1E-3</v>
          </cell>
          <cell r="AO46">
            <v>1E-3</v>
          </cell>
          <cell r="AP46">
            <v>1E-3</v>
          </cell>
          <cell r="AQ46">
            <v>1E-3</v>
          </cell>
        </row>
      </sheetData>
      <sheetData sheetId="3">
        <row r="42">
          <cell r="F42">
            <v>0.76433730450000004</v>
          </cell>
          <cell r="G42">
            <v>0.76433730450000004</v>
          </cell>
          <cell r="H42">
            <v>0.76433730450000004</v>
          </cell>
          <cell r="I42">
            <v>0.89118756690000001</v>
          </cell>
          <cell r="J42">
            <v>1.2186777437</v>
          </cell>
          <cell r="K42">
            <v>1.6672169180999998</v>
          </cell>
          <cell r="L42">
            <v>2.1572141730000003</v>
          </cell>
          <cell r="M42">
            <v>2.6090785919999999</v>
          </cell>
          <cell r="N42">
            <v>3.0612600919999999</v>
          </cell>
          <cell r="O42">
            <v>3.6088940149999997</v>
          </cell>
          <cell r="P42">
            <v>4.2391174949999995</v>
          </cell>
          <cell r="Q42">
            <v>4.9390676629999994</v>
          </cell>
          <cell r="R42">
            <v>5.6958816499999996</v>
          </cell>
          <cell r="S42">
            <v>6.4966965910000001</v>
          </cell>
          <cell r="T42">
            <v>7.3286496190000001</v>
          </cell>
          <cell r="U42">
            <v>8.1788778630000003</v>
          </cell>
          <cell r="V42">
            <v>9.0345184570000008</v>
          </cell>
          <cell r="W42">
            <v>9.882708534999999</v>
          </cell>
          <cell r="X42">
            <v>10.710585227999999</v>
          </cell>
          <cell r="Y42">
            <v>11.505285669000001</v>
          </cell>
          <cell r="Z42">
            <v>12.253946987999999</v>
          </cell>
          <cell r="AA42">
            <v>12.943706322000001</v>
          </cell>
          <cell r="AB42">
            <v>13.561700800000001</v>
          </cell>
          <cell r="AC42">
            <v>14.095067556</v>
          </cell>
          <cell r="AD42">
            <v>14.53094372</v>
          </cell>
          <cell r="AE42">
            <v>14.856466427999999</v>
          </cell>
          <cell r="AF42">
            <v>15.058772810000001</v>
          </cell>
          <cell r="AG42">
            <v>15.125</v>
          </cell>
          <cell r="AH42">
            <v>15.125</v>
          </cell>
          <cell r="AI42">
            <v>15.125</v>
          </cell>
          <cell r="AJ42">
            <v>15.125</v>
          </cell>
          <cell r="AK42">
            <v>15.125</v>
          </cell>
          <cell r="AL42">
            <v>15.125</v>
          </cell>
          <cell r="AM42">
            <v>15.125</v>
          </cell>
          <cell r="AN42">
            <v>15.125</v>
          </cell>
          <cell r="AO42">
            <v>15.125</v>
          </cell>
          <cell r="AP42">
            <v>15.125</v>
          </cell>
          <cell r="AQ42">
            <v>15.125</v>
          </cell>
        </row>
        <row r="43">
          <cell r="F43">
            <v>0</v>
          </cell>
          <cell r="G43">
            <v>0</v>
          </cell>
          <cell r="H43">
            <v>0</v>
          </cell>
          <cell r="I43">
            <v>6.5909828390000008E-2</v>
          </cell>
          <cell r="J43">
            <v>0.25413054058000001</v>
          </cell>
          <cell r="K43">
            <v>0.5342685627</v>
          </cell>
          <cell r="L43">
            <v>1.0833748422</v>
          </cell>
          <cell r="M43">
            <v>2.2794044658999999</v>
          </cell>
          <cell r="N43">
            <v>2.7805106680999998</v>
          </cell>
          <cell r="O43">
            <v>3.1559279082000002</v>
          </cell>
          <cell r="P43">
            <v>3.0961598442999998</v>
          </cell>
          <cell r="Q43">
            <v>2.9608602377</v>
          </cell>
          <cell r="R43">
            <v>2.7901664412999998</v>
          </cell>
          <cell r="S43">
            <v>2.5809422549000001</v>
          </cell>
          <cell r="T43">
            <v>2.2885882165000004</v>
          </cell>
          <cell r="U43">
            <v>1.99872124781</v>
          </cell>
          <cell r="V43">
            <v>1.9110814811000001</v>
          </cell>
          <cell r="W43">
            <v>1.8777058555399999</v>
          </cell>
          <cell r="X43">
            <v>1.7338938379960001</v>
          </cell>
          <cell r="Y43">
            <v>1.9666242780000001</v>
          </cell>
          <cell r="Z43">
            <v>2.3497048512999998</v>
          </cell>
          <cell r="AA43">
            <v>3.1085761702999997</v>
          </cell>
          <cell r="AB43">
            <v>4.0594427023999993</v>
          </cell>
          <cell r="AC43">
            <v>5.3137739170000007</v>
          </cell>
          <cell r="AD43">
            <v>6.5632752110000006</v>
          </cell>
          <cell r="AE43">
            <v>7.7871512010000004</v>
          </cell>
          <cell r="AF43">
            <v>9.0269191639999988</v>
          </cell>
          <cell r="AG43">
            <v>10.399595668999998</v>
          </cell>
          <cell r="AH43">
            <v>11.845370537000001</v>
          </cell>
          <cell r="AI43">
            <v>13.469059790000001</v>
          </cell>
          <cell r="AJ43">
            <v>15.146886177000001</v>
          </cell>
          <cell r="AK43">
            <v>17.038248468999999</v>
          </cell>
          <cell r="AL43">
            <v>19.173741209999999</v>
          </cell>
          <cell r="AM43">
            <v>21.064677543000002</v>
          </cell>
          <cell r="AN43">
            <v>22.970366573000003</v>
          </cell>
          <cell r="AO43">
            <v>24.987668293000002</v>
          </cell>
          <cell r="AP43">
            <v>26.049868304</v>
          </cell>
          <cell r="AQ43">
            <v>26.768378439999999</v>
          </cell>
        </row>
        <row r="44">
          <cell r="F44">
            <v>0.60199999679999994</v>
          </cell>
          <cell r="G44">
            <v>0.85433424349999998</v>
          </cell>
          <cell r="H44">
            <v>1.2520000009999999</v>
          </cell>
          <cell r="I44">
            <v>1.5693999985</v>
          </cell>
          <cell r="J44">
            <v>1.7647200004000001</v>
          </cell>
          <cell r="K44">
            <v>1.9764601652000002</v>
          </cell>
          <cell r="L44">
            <v>2.1013999982000002</v>
          </cell>
          <cell r="M44">
            <v>2.4854273447000002</v>
          </cell>
          <cell r="N44">
            <v>2.7415359766999998</v>
          </cell>
          <cell r="O44">
            <v>3.0546680412000002</v>
          </cell>
          <cell r="P44">
            <v>3.3925366360999996</v>
          </cell>
          <cell r="Q44">
            <v>3.7749610997999996</v>
          </cell>
          <cell r="R44">
            <v>4.2566650298000006</v>
          </cell>
          <cell r="S44">
            <v>4.7739673242</v>
          </cell>
          <cell r="T44">
            <v>5.2680086956000007</v>
          </cell>
          <cell r="U44">
            <v>5.8060504411</v>
          </cell>
          <cell r="V44">
            <v>6.3554606443999999</v>
          </cell>
          <cell r="W44">
            <v>6.8720163893999997</v>
          </cell>
          <cell r="X44">
            <v>7.3919000710000002</v>
          </cell>
          <cell r="Y44">
            <v>7.9643198210000001</v>
          </cell>
          <cell r="Z44">
            <v>8.4381977260000003</v>
          </cell>
          <cell r="AA44">
            <v>8.792511846</v>
          </cell>
          <cell r="AB44">
            <v>9.0517502420000007</v>
          </cell>
          <cell r="AC44">
            <v>9.2449774369999993</v>
          </cell>
          <cell r="AD44">
            <v>9.3529748729999991</v>
          </cell>
          <cell r="AE44">
            <v>9.4611043250000009</v>
          </cell>
          <cell r="AF44">
            <v>9.3305379380000009</v>
          </cell>
          <cell r="AG44">
            <v>9.0579658970000008</v>
          </cell>
          <cell r="AH44">
            <v>8.5839924090000004</v>
          </cell>
          <cell r="AI44">
            <v>7.9405725509999998</v>
          </cell>
          <cell r="AJ44">
            <v>7.1497402710000006</v>
          </cell>
          <cell r="AK44">
            <v>6.4657870470000001</v>
          </cell>
          <cell r="AL44">
            <v>5.8399486539999996</v>
          </cell>
          <cell r="AM44">
            <v>5.3108292288999994</v>
          </cell>
          <cell r="AN44">
            <v>4.8666450923999998</v>
          </cell>
          <cell r="AO44">
            <v>4.4891854792000006</v>
          </cell>
          <cell r="AP44">
            <v>4.2957739253999998</v>
          </cell>
          <cell r="AQ44">
            <v>4.1150598871000001</v>
          </cell>
        </row>
        <row r="45">
          <cell r="F45">
            <v>0.2</v>
          </cell>
          <cell r="G45">
            <v>0.3</v>
          </cell>
          <cell r="H45">
            <v>0.45</v>
          </cell>
          <cell r="I45">
            <v>0.6</v>
          </cell>
          <cell r="J45">
            <v>0.8</v>
          </cell>
          <cell r="K45">
            <v>2</v>
          </cell>
          <cell r="L45">
            <v>3.5</v>
          </cell>
          <cell r="M45">
            <v>5</v>
          </cell>
          <cell r="N45">
            <v>6.2</v>
          </cell>
          <cell r="O45">
            <v>7.4</v>
          </cell>
          <cell r="P45">
            <v>8.6</v>
          </cell>
          <cell r="Q45">
            <v>9.8000000000000007</v>
          </cell>
          <cell r="R45">
            <v>11</v>
          </cell>
          <cell r="S45">
            <v>12</v>
          </cell>
          <cell r="T45">
            <v>13</v>
          </cell>
          <cell r="U45">
            <v>14</v>
          </cell>
          <cell r="V45">
            <v>15</v>
          </cell>
          <cell r="W45">
            <v>16</v>
          </cell>
          <cell r="X45">
            <v>16.833333330000002</v>
          </cell>
          <cell r="Y45">
            <v>17.666666669999998</v>
          </cell>
          <cell r="Z45">
            <v>18.5</v>
          </cell>
          <cell r="AA45">
            <v>19.333333330000002</v>
          </cell>
          <cell r="AB45">
            <v>20.166666669999998</v>
          </cell>
          <cell r="AC45">
            <v>21</v>
          </cell>
          <cell r="AD45">
            <v>21.647330099999998</v>
          </cell>
          <cell r="AE45">
            <v>22.294660189999998</v>
          </cell>
          <cell r="AF45">
            <v>22.941990290000003</v>
          </cell>
          <cell r="AG45">
            <v>23.589320390000001</v>
          </cell>
          <cell r="AH45">
            <v>23.589320390000001</v>
          </cell>
          <cell r="AI45">
            <v>23.53932039</v>
          </cell>
          <cell r="AJ45">
            <v>23.389320390000002</v>
          </cell>
          <cell r="AK45">
            <v>23.089320390000001</v>
          </cell>
          <cell r="AL45">
            <v>22.639320390000002</v>
          </cell>
          <cell r="AM45">
            <v>22.1</v>
          </cell>
          <cell r="AN45">
            <v>22</v>
          </cell>
          <cell r="AO45">
            <v>21.8</v>
          </cell>
          <cell r="AP45">
            <v>21.6</v>
          </cell>
          <cell r="AQ45">
            <v>21.4</v>
          </cell>
        </row>
        <row r="46">
          <cell r="F46">
            <v>5</v>
          </cell>
          <cell r="G46">
            <v>5</v>
          </cell>
          <cell r="H46">
            <v>5</v>
          </cell>
          <cell r="I46">
            <v>5</v>
          </cell>
          <cell r="J46">
            <v>5</v>
          </cell>
          <cell r="K46">
            <v>4.8</v>
          </cell>
          <cell r="L46">
            <v>4.4000000000000004</v>
          </cell>
          <cell r="M46">
            <v>3.5</v>
          </cell>
          <cell r="N46">
            <v>3.5</v>
          </cell>
          <cell r="O46">
            <v>3</v>
          </cell>
          <cell r="P46">
            <v>2.5</v>
          </cell>
          <cell r="Q46">
            <v>2</v>
          </cell>
          <cell r="R46">
            <v>1E-3</v>
          </cell>
          <cell r="S46">
            <v>1E-3</v>
          </cell>
          <cell r="T46">
            <v>1E-3</v>
          </cell>
          <cell r="U46">
            <v>1E-3</v>
          </cell>
          <cell r="V46">
            <v>1E-3</v>
          </cell>
          <cell r="W46">
            <v>1E-3</v>
          </cell>
          <cell r="X46">
            <v>1E-3</v>
          </cell>
          <cell r="Y46">
            <v>1E-3</v>
          </cell>
          <cell r="Z46">
            <v>1E-3</v>
          </cell>
          <cell r="AA46">
            <v>1E-3</v>
          </cell>
          <cell r="AB46">
            <v>1E-3</v>
          </cell>
          <cell r="AC46">
            <v>1E-3</v>
          </cell>
          <cell r="AD46">
            <v>1E-3</v>
          </cell>
          <cell r="AE46">
            <v>1E-3</v>
          </cell>
          <cell r="AF46">
            <v>1E-3</v>
          </cell>
          <cell r="AG46">
            <v>1E-3</v>
          </cell>
          <cell r="AH46">
            <v>1E-3</v>
          </cell>
          <cell r="AI46">
            <v>1E-3</v>
          </cell>
          <cell r="AJ46">
            <v>1E-3</v>
          </cell>
          <cell r="AK46">
            <v>1E-3</v>
          </cell>
          <cell r="AL46">
            <v>1E-3</v>
          </cell>
          <cell r="AM46">
            <v>1E-3</v>
          </cell>
          <cell r="AN46">
            <v>1E-3</v>
          </cell>
          <cell r="AO46">
            <v>1E-3</v>
          </cell>
          <cell r="AP46">
            <v>1E-3</v>
          </cell>
          <cell r="AQ46">
            <v>1E-3</v>
          </cell>
        </row>
      </sheetData>
      <sheetData sheetId="4">
        <row r="42">
          <cell r="F42">
            <v>0.76433730450000004</v>
          </cell>
          <cell r="G42">
            <v>0.76433730450000004</v>
          </cell>
          <cell r="H42">
            <v>0.76433730450000004</v>
          </cell>
          <cell r="I42">
            <v>0.89118756690000001</v>
          </cell>
          <cell r="J42">
            <v>1.2186777437</v>
          </cell>
          <cell r="K42">
            <v>1.6672169180999998</v>
          </cell>
          <cell r="L42">
            <v>2.1572141730000003</v>
          </cell>
          <cell r="M42">
            <v>2.6090785919999999</v>
          </cell>
          <cell r="N42">
            <v>3.0612600919999999</v>
          </cell>
          <cell r="O42">
            <v>3.6088940149999997</v>
          </cell>
          <cell r="P42">
            <v>4.2391174949999995</v>
          </cell>
          <cell r="Q42">
            <v>4.9390676629999994</v>
          </cell>
          <cell r="R42">
            <v>5.6958816499999996</v>
          </cell>
          <cell r="S42">
            <v>6.4966965910000001</v>
          </cell>
          <cell r="T42">
            <v>7.3286496190000001</v>
          </cell>
          <cell r="U42">
            <v>8.1788778630000003</v>
          </cell>
          <cell r="V42">
            <v>9.0345184570000008</v>
          </cell>
          <cell r="W42">
            <v>9.882708534999999</v>
          </cell>
          <cell r="X42">
            <v>10.710585227999999</v>
          </cell>
          <cell r="Y42">
            <v>11.505285669000001</v>
          </cell>
          <cell r="Z42">
            <v>12.253946987999999</v>
          </cell>
          <cell r="AA42">
            <v>12.943706322000001</v>
          </cell>
          <cell r="AB42">
            <v>13.561700800000001</v>
          </cell>
          <cell r="AC42">
            <v>14.095067556</v>
          </cell>
          <cell r="AD42">
            <v>14.53094372</v>
          </cell>
          <cell r="AE42">
            <v>14.856466427999999</v>
          </cell>
          <cell r="AF42">
            <v>15.058772810000001</v>
          </cell>
          <cell r="AG42">
            <v>15.125</v>
          </cell>
          <cell r="AH42">
            <v>15.125</v>
          </cell>
          <cell r="AI42">
            <v>15.125</v>
          </cell>
          <cell r="AJ42">
            <v>15.125</v>
          </cell>
          <cell r="AK42">
            <v>15.125</v>
          </cell>
          <cell r="AL42">
            <v>15.125</v>
          </cell>
          <cell r="AM42">
            <v>15.125</v>
          </cell>
          <cell r="AN42">
            <v>15.125</v>
          </cell>
          <cell r="AO42">
            <v>15.125</v>
          </cell>
          <cell r="AP42">
            <v>15.125</v>
          </cell>
          <cell r="AQ42">
            <v>15.125</v>
          </cell>
        </row>
        <row r="43">
          <cell r="F43">
            <v>0</v>
          </cell>
          <cell r="G43">
            <v>0</v>
          </cell>
          <cell r="H43">
            <v>0</v>
          </cell>
          <cell r="I43">
            <v>7.2657113689999997E-2</v>
          </cell>
          <cell r="J43">
            <v>0.26579402920999995</v>
          </cell>
          <cell r="K43">
            <v>0.56960798039999994</v>
          </cell>
          <cell r="L43">
            <v>1.0856856228</v>
          </cell>
          <cell r="M43">
            <v>3.3529375690000003</v>
          </cell>
          <cell r="N43">
            <v>4.770140574</v>
          </cell>
          <cell r="O43">
            <v>6.4578446860000005</v>
          </cell>
          <cell r="P43">
            <v>7.9139799139999996</v>
          </cell>
          <cell r="Q43">
            <v>9.5089065760000011</v>
          </cell>
          <cell r="R43">
            <v>11.037572566000001</v>
          </cell>
          <cell r="S43">
            <v>12.295218815</v>
          </cell>
          <cell r="T43">
            <v>13.067447405999999</v>
          </cell>
          <cell r="U43">
            <v>13.558741594999999</v>
          </cell>
          <cell r="V43">
            <v>13.690169014999999</v>
          </cell>
          <cell r="W43">
            <v>13.866477841</v>
          </cell>
          <cell r="X43">
            <v>14.099777658999999</v>
          </cell>
          <cell r="Y43">
            <v>14.687180499999998</v>
          </cell>
          <cell r="Z43">
            <v>15.516907178000002</v>
          </cell>
          <cell r="AA43">
            <v>16.575183185999997</v>
          </cell>
          <cell r="AB43">
            <v>17.839193916999999</v>
          </cell>
          <cell r="AC43">
            <v>19.431853515000004</v>
          </cell>
          <cell r="AD43">
            <v>21.014616802999999</v>
          </cell>
          <cell r="AE43">
            <v>22.575523183999998</v>
          </cell>
          <cell r="AF43">
            <v>24.278802472000002</v>
          </cell>
          <cell r="AG43">
            <v>26.192491128</v>
          </cell>
          <cell r="AH43">
            <v>28.348556122000002</v>
          </cell>
          <cell r="AI43">
            <v>30.773160127000004</v>
          </cell>
          <cell r="AJ43">
            <v>33.298826360999996</v>
          </cell>
          <cell r="AK43">
            <v>35.856489703000001</v>
          </cell>
          <cell r="AL43">
            <v>38.321046377999998</v>
          </cell>
          <cell r="AM43">
            <v>40.521810094999999</v>
          </cell>
          <cell r="AN43">
            <v>42.43240857</v>
          </cell>
          <cell r="AO43">
            <v>44.291261400000003</v>
          </cell>
          <cell r="AP43">
            <v>45.162789199999999</v>
          </cell>
          <cell r="AQ43">
            <v>45.851737779999993</v>
          </cell>
        </row>
        <row r="44">
          <cell r="F44">
            <v>0.60199999679999994</v>
          </cell>
          <cell r="G44">
            <v>0.85433424349999998</v>
          </cell>
          <cell r="H44">
            <v>1.2520000009999999</v>
          </cell>
          <cell r="I44">
            <v>1.5693999985</v>
          </cell>
          <cell r="J44">
            <v>1.7647200004000001</v>
          </cell>
          <cell r="K44">
            <v>1.9764601652000002</v>
          </cell>
          <cell r="L44">
            <v>2.1013999982000002</v>
          </cell>
          <cell r="M44">
            <v>2.4854273447000002</v>
          </cell>
          <cell r="N44">
            <v>2.7415359766999998</v>
          </cell>
          <cell r="O44">
            <v>3.0546680412000002</v>
          </cell>
          <cell r="P44">
            <v>3.3925366360999996</v>
          </cell>
          <cell r="Q44">
            <v>3.7749610997999996</v>
          </cell>
          <cell r="R44">
            <v>4.2566650298000006</v>
          </cell>
          <cell r="S44">
            <v>4.7739673242</v>
          </cell>
          <cell r="T44">
            <v>5.2680086956000007</v>
          </cell>
          <cell r="U44">
            <v>5.8060504411</v>
          </cell>
          <cell r="V44">
            <v>6.3554606443999999</v>
          </cell>
          <cell r="W44">
            <v>6.8720163893999997</v>
          </cell>
          <cell r="X44">
            <v>7.3919000710000002</v>
          </cell>
          <cell r="Y44">
            <v>7.9643198210000001</v>
          </cell>
          <cell r="Z44">
            <v>8.4381977260000003</v>
          </cell>
          <cell r="AA44">
            <v>8.792511846</v>
          </cell>
          <cell r="AB44">
            <v>9.0517502420000007</v>
          </cell>
          <cell r="AC44">
            <v>9.2449774369999993</v>
          </cell>
          <cell r="AD44">
            <v>9.3529748729999991</v>
          </cell>
          <cell r="AE44">
            <v>9.4611043250000009</v>
          </cell>
          <cell r="AF44">
            <v>9.3305379380000009</v>
          </cell>
          <cell r="AG44">
            <v>9.0579658970000008</v>
          </cell>
          <cell r="AH44">
            <v>8.5839924090000004</v>
          </cell>
          <cell r="AI44">
            <v>7.9405725509999998</v>
          </cell>
          <cell r="AJ44">
            <v>7.1497402710000006</v>
          </cell>
          <cell r="AK44">
            <v>6.4657870470000001</v>
          </cell>
          <cell r="AL44">
            <v>5.8399486539999996</v>
          </cell>
          <cell r="AM44">
            <v>5.3108292288999994</v>
          </cell>
          <cell r="AN44">
            <v>4.8666450923999998</v>
          </cell>
          <cell r="AO44">
            <v>4.4891854792000006</v>
          </cell>
          <cell r="AP44">
            <v>4.2957739253999998</v>
          </cell>
          <cell r="AQ44">
            <v>4.1150598871000001</v>
          </cell>
        </row>
        <row r="45">
          <cell r="F45">
            <v>0.2</v>
          </cell>
          <cell r="G45">
            <v>0.3</v>
          </cell>
          <cell r="H45">
            <v>0.45</v>
          </cell>
          <cell r="I45">
            <v>0.6</v>
          </cell>
          <cell r="J45">
            <v>0.8</v>
          </cell>
          <cell r="K45">
            <v>2</v>
          </cell>
          <cell r="L45">
            <v>3.5</v>
          </cell>
          <cell r="M45">
            <v>5</v>
          </cell>
          <cell r="N45">
            <v>6.2</v>
          </cell>
          <cell r="O45">
            <v>7.4</v>
          </cell>
          <cell r="P45">
            <v>8.6</v>
          </cell>
          <cell r="Q45">
            <v>9.8000000000000007</v>
          </cell>
          <cell r="R45">
            <v>11</v>
          </cell>
          <cell r="S45">
            <v>12</v>
          </cell>
          <cell r="T45">
            <v>13</v>
          </cell>
          <cell r="U45">
            <v>14</v>
          </cell>
          <cell r="V45">
            <v>15</v>
          </cell>
          <cell r="W45">
            <v>16</v>
          </cell>
          <cell r="X45">
            <v>16.833333330000002</v>
          </cell>
          <cell r="Y45">
            <v>17.666666669999998</v>
          </cell>
          <cell r="Z45">
            <v>18.5</v>
          </cell>
          <cell r="AA45">
            <v>19.333333330000002</v>
          </cell>
          <cell r="AB45">
            <v>20.166666669999998</v>
          </cell>
          <cell r="AC45">
            <v>21</v>
          </cell>
          <cell r="AD45">
            <v>21.647330099999998</v>
          </cell>
          <cell r="AE45">
            <v>22.294660189999998</v>
          </cell>
          <cell r="AF45">
            <v>22.941990290000003</v>
          </cell>
          <cell r="AG45">
            <v>23.589320390000001</v>
          </cell>
          <cell r="AH45">
            <v>23.589320390000001</v>
          </cell>
          <cell r="AI45">
            <v>23.53932039</v>
          </cell>
          <cell r="AJ45">
            <v>23.389320390000002</v>
          </cell>
          <cell r="AK45">
            <v>23.089320390000001</v>
          </cell>
          <cell r="AL45">
            <v>22.639320390000002</v>
          </cell>
          <cell r="AM45">
            <v>22.1</v>
          </cell>
          <cell r="AN45">
            <v>22</v>
          </cell>
          <cell r="AO45">
            <v>21.8</v>
          </cell>
          <cell r="AP45">
            <v>21.6</v>
          </cell>
          <cell r="AQ45">
            <v>21.4</v>
          </cell>
        </row>
        <row r="46">
          <cell r="F46">
            <v>5</v>
          </cell>
          <cell r="G46">
            <v>5</v>
          </cell>
          <cell r="H46">
            <v>5</v>
          </cell>
          <cell r="I46">
            <v>5</v>
          </cell>
          <cell r="J46">
            <v>5</v>
          </cell>
          <cell r="K46">
            <v>4.8</v>
          </cell>
          <cell r="L46">
            <v>4.4000000000000004</v>
          </cell>
          <cell r="M46">
            <v>3.5</v>
          </cell>
          <cell r="N46">
            <v>3.5</v>
          </cell>
          <cell r="O46">
            <v>3</v>
          </cell>
          <cell r="P46">
            <v>2.5</v>
          </cell>
          <cell r="Q46">
            <v>2</v>
          </cell>
          <cell r="R46">
            <v>1E-3</v>
          </cell>
          <cell r="S46">
            <v>1E-3</v>
          </cell>
          <cell r="T46">
            <v>1E-3</v>
          </cell>
          <cell r="U46">
            <v>1E-3</v>
          </cell>
          <cell r="V46">
            <v>1E-3</v>
          </cell>
          <cell r="W46">
            <v>1E-3</v>
          </cell>
          <cell r="X46">
            <v>1E-3</v>
          </cell>
          <cell r="Y46">
            <v>1E-3</v>
          </cell>
          <cell r="Z46">
            <v>1E-3</v>
          </cell>
          <cell r="AA46">
            <v>1E-3</v>
          </cell>
          <cell r="AB46">
            <v>1E-3</v>
          </cell>
          <cell r="AC46">
            <v>1E-3</v>
          </cell>
          <cell r="AD46">
            <v>1E-3</v>
          </cell>
          <cell r="AE46">
            <v>1E-3</v>
          </cell>
          <cell r="AF46">
            <v>1E-3</v>
          </cell>
          <cell r="AG46">
            <v>1E-3</v>
          </cell>
          <cell r="AH46">
            <v>1E-3</v>
          </cell>
          <cell r="AI46">
            <v>1E-3</v>
          </cell>
          <cell r="AJ46">
            <v>1E-3</v>
          </cell>
          <cell r="AK46">
            <v>1E-3</v>
          </cell>
          <cell r="AL46">
            <v>1E-3</v>
          </cell>
          <cell r="AM46">
            <v>1E-3</v>
          </cell>
          <cell r="AN46">
            <v>1E-3</v>
          </cell>
          <cell r="AO46">
            <v>1E-3</v>
          </cell>
          <cell r="AP46">
            <v>1E-3</v>
          </cell>
          <cell r="AQ46">
            <v>1E-3</v>
          </cell>
        </row>
      </sheetData>
      <sheetData sheetId="5">
        <row r="42">
          <cell r="F42">
            <v>0.76433730450000004</v>
          </cell>
          <cell r="G42">
            <v>0.76433730450000004</v>
          </cell>
          <cell r="H42">
            <v>0.76433730450000004</v>
          </cell>
          <cell r="I42">
            <v>0.89118756690000001</v>
          </cell>
          <cell r="J42">
            <v>1.2186777437</v>
          </cell>
          <cell r="K42">
            <v>1.6672169180999998</v>
          </cell>
          <cell r="L42">
            <v>2.1572141730000003</v>
          </cell>
          <cell r="M42">
            <v>2.6090785919999999</v>
          </cell>
          <cell r="N42">
            <v>3.0612600919999999</v>
          </cell>
          <cell r="O42">
            <v>3.6088940149999997</v>
          </cell>
          <cell r="P42">
            <v>4.2391174949999995</v>
          </cell>
          <cell r="Q42">
            <v>4.9390676629999994</v>
          </cell>
          <cell r="R42">
            <v>5.6958816499999996</v>
          </cell>
          <cell r="S42">
            <v>6.4966965910000001</v>
          </cell>
          <cell r="T42">
            <v>7.3286496190000001</v>
          </cell>
          <cell r="U42">
            <v>8.1788778630000003</v>
          </cell>
          <cell r="V42">
            <v>9.0345184570000008</v>
          </cell>
          <cell r="W42">
            <v>9.882708534999999</v>
          </cell>
          <cell r="X42">
            <v>10.710585227999999</v>
          </cell>
          <cell r="Y42">
            <v>11.505285669000001</v>
          </cell>
          <cell r="Z42">
            <v>12.253946987999999</v>
          </cell>
          <cell r="AA42">
            <v>12.943706322000001</v>
          </cell>
          <cell r="AB42">
            <v>13.561700800000001</v>
          </cell>
          <cell r="AC42">
            <v>14.095067556</v>
          </cell>
          <cell r="AD42">
            <v>14.53094372</v>
          </cell>
          <cell r="AE42">
            <v>14.856466427999999</v>
          </cell>
          <cell r="AF42">
            <v>15.058772810000001</v>
          </cell>
          <cell r="AG42">
            <v>15.125</v>
          </cell>
          <cell r="AH42">
            <v>15.125</v>
          </cell>
          <cell r="AI42">
            <v>15.125</v>
          </cell>
          <cell r="AJ42">
            <v>15.125</v>
          </cell>
          <cell r="AK42">
            <v>15.125</v>
          </cell>
          <cell r="AL42">
            <v>15.125</v>
          </cell>
          <cell r="AM42">
            <v>15.125</v>
          </cell>
          <cell r="AN42">
            <v>15.125</v>
          </cell>
          <cell r="AO42">
            <v>15.125</v>
          </cell>
          <cell r="AP42">
            <v>15.125</v>
          </cell>
          <cell r="AQ42">
            <v>15.125</v>
          </cell>
        </row>
        <row r="43">
          <cell r="F43">
            <v>0</v>
          </cell>
          <cell r="G43">
            <v>0</v>
          </cell>
          <cell r="H43">
            <v>0</v>
          </cell>
          <cell r="I43">
            <v>7.2657113689999997E-2</v>
          </cell>
          <cell r="J43">
            <v>0.26579402920999995</v>
          </cell>
          <cell r="K43">
            <v>0.56960798039999994</v>
          </cell>
          <cell r="L43">
            <v>1.0856856228</v>
          </cell>
          <cell r="M43">
            <v>4.2079511089999997</v>
          </cell>
          <cell r="N43">
            <v>6.3471285430000002</v>
          </cell>
          <cell r="O43">
            <v>9.0546789059999995</v>
          </cell>
          <cell r="P43">
            <v>11.693450315</v>
          </cell>
          <cell r="Q43">
            <v>14.910329451999999</v>
          </cell>
          <cell r="R43">
            <v>18.336455316999999</v>
          </cell>
          <cell r="S43">
            <v>21.333718430000001</v>
          </cell>
          <cell r="T43">
            <v>23.574766889999999</v>
          </cell>
          <cell r="U43">
            <v>25.541523313000003</v>
          </cell>
          <cell r="V43">
            <v>26.855912319000002</v>
          </cell>
          <cell r="W43">
            <v>28.097404316999999</v>
          </cell>
          <cell r="X43">
            <v>29.57513488</v>
          </cell>
          <cell r="Y43">
            <v>31.708011581999997</v>
          </cell>
          <cell r="Z43">
            <v>34.582761169000008</v>
          </cell>
          <cell r="AA43">
            <v>37.935889785000001</v>
          </cell>
          <cell r="AB43">
            <v>41.574134888000003</v>
          </cell>
          <cell r="AC43">
            <v>45.386925677999997</v>
          </cell>
          <cell r="AD43">
            <v>48.944961158000005</v>
          </cell>
          <cell r="AE43">
            <v>51.774019632000005</v>
          </cell>
          <cell r="AF43">
            <v>54.496230131999994</v>
          </cell>
          <cell r="AG43">
            <v>57.270424599999998</v>
          </cell>
          <cell r="AH43">
            <v>60.400249779999996</v>
          </cell>
          <cell r="AI43">
            <v>63.913338130000007</v>
          </cell>
          <cell r="AJ43">
            <v>67.579585609999995</v>
          </cell>
          <cell r="AK43">
            <v>71.02207829999999</v>
          </cell>
          <cell r="AL43">
            <v>74.379213839999991</v>
          </cell>
          <cell r="AM43">
            <v>77.584791060000001</v>
          </cell>
          <cell r="AN43">
            <v>80.355675019999993</v>
          </cell>
          <cell r="AO43">
            <v>82.726195009999998</v>
          </cell>
          <cell r="AP43">
            <v>83.969475769999988</v>
          </cell>
          <cell r="AQ43">
            <v>85.059629090000001</v>
          </cell>
        </row>
        <row r="44">
          <cell r="F44">
            <v>0.60199999679999994</v>
          </cell>
          <cell r="G44">
            <v>0.85433424349999998</v>
          </cell>
          <cell r="H44">
            <v>1.2520000009999999</v>
          </cell>
          <cell r="I44">
            <v>1.5693999985</v>
          </cell>
          <cell r="J44">
            <v>1.7647200004000001</v>
          </cell>
          <cell r="K44">
            <v>1.9764601652000002</v>
          </cell>
          <cell r="L44">
            <v>2.1013999982000002</v>
          </cell>
          <cell r="M44">
            <v>2.4854273447000002</v>
          </cell>
          <cell r="N44">
            <v>2.7415359766999998</v>
          </cell>
          <cell r="O44">
            <v>3.0546680412000002</v>
          </cell>
          <cell r="P44">
            <v>3.3925366360999996</v>
          </cell>
          <cell r="Q44">
            <v>3.7749610997999996</v>
          </cell>
          <cell r="R44">
            <v>4.2566650298000006</v>
          </cell>
          <cell r="S44">
            <v>4.7739673242</v>
          </cell>
          <cell r="T44">
            <v>5.2680086956000007</v>
          </cell>
          <cell r="U44">
            <v>5.8060504411</v>
          </cell>
          <cell r="V44">
            <v>6.3554606443999999</v>
          </cell>
          <cell r="W44">
            <v>6.8720163893999997</v>
          </cell>
          <cell r="X44">
            <v>7.3919000710000002</v>
          </cell>
          <cell r="Y44">
            <v>7.9643198210000001</v>
          </cell>
          <cell r="Z44">
            <v>8.4381977260000003</v>
          </cell>
          <cell r="AA44">
            <v>8.792511846</v>
          </cell>
          <cell r="AB44">
            <v>9.0517502420000007</v>
          </cell>
          <cell r="AC44">
            <v>9.2449774369999993</v>
          </cell>
          <cell r="AD44">
            <v>9.3529748729999991</v>
          </cell>
          <cell r="AE44">
            <v>9.4611043250000009</v>
          </cell>
          <cell r="AF44">
            <v>9.3305379380000009</v>
          </cell>
          <cell r="AG44">
            <v>9.0579658970000008</v>
          </cell>
          <cell r="AH44">
            <v>8.5839924090000004</v>
          </cell>
          <cell r="AI44">
            <v>7.9405725509999998</v>
          </cell>
          <cell r="AJ44">
            <v>7.1497402710000006</v>
          </cell>
          <cell r="AK44">
            <v>6.4657870470000001</v>
          </cell>
          <cell r="AL44">
            <v>5.8399486539999996</v>
          </cell>
          <cell r="AM44">
            <v>5.3108292288999994</v>
          </cell>
          <cell r="AN44">
            <v>4.8666450923999998</v>
          </cell>
          <cell r="AO44">
            <v>4.4891854792000006</v>
          </cell>
          <cell r="AP44">
            <v>4.2957739253999998</v>
          </cell>
          <cell r="AQ44">
            <v>4.1150598871000001</v>
          </cell>
        </row>
        <row r="45">
          <cell r="F45">
            <v>0.2</v>
          </cell>
          <cell r="G45">
            <v>0.3</v>
          </cell>
          <cell r="H45">
            <v>0.45</v>
          </cell>
          <cell r="I45">
            <v>0.6</v>
          </cell>
          <cell r="J45">
            <v>0.8</v>
          </cell>
          <cell r="K45">
            <v>2</v>
          </cell>
          <cell r="L45">
            <v>3.5</v>
          </cell>
          <cell r="M45">
            <v>5</v>
          </cell>
          <cell r="N45">
            <v>6.2</v>
          </cell>
          <cell r="O45">
            <v>7.4</v>
          </cell>
          <cell r="P45">
            <v>8.6</v>
          </cell>
          <cell r="Q45">
            <v>9.8000000000000007</v>
          </cell>
          <cell r="R45">
            <v>11</v>
          </cell>
          <cell r="S45">
            <v>12</v>
          </cell>
          <cell r="T45">
            <v>13</v>
          </cell>
          <cell r="U45">
            <v>14</v>
          </cell>
          <cell r="V45">
            <v>15</v>
          </cell>
          <cell r="W45">
            <v>16</v>
          </cell>
          <cell r="X45">
            <v>16.833333330000002</v>
          </cell>
          <cell r="Y45">
            <v>17.666666669999998</v>
          </cell>
          <cell r="Z45">
            <v>18.5</v>
          </cell>
          <cell r="AA45">
            <v>19.333333330000002</v>
          </cell>
          <cell r="AB45">
            <v>20.166666669999998</v>
          </cell>
          <cell r="AC45">
            <v>21</v>
          </cell>
          <cell r="AD45">
            <v>21.647330099999998</v>
          </cell>
          <cell r="AE45">
            <v>22.294660189999998</v>
          </cell>
          <cell r="AF45">
            <v>22.941990290000003</v>
          </cell>
          <cell r="AG45">
            <v>23.589320390000001</v>
          </cell>
          <cell r="AH45">
            <v>23.589320390000001</v>
          </cell>
          <cell r="AI45">
            <v>23.53932039</v>
          </cell>
          <cell r="AJ45">
            <v>23.389320390000002</v>
          </cell>
          <cell r="AK45">
            <v>23.089320390000001</v>
          </cell>
          <cell r="AL45">
            <v>22.639320390000002</v>
          </cell>
          <cell r="AM45">
            <v>22.1</v>
          </cell>
          <cell r="AN45">
            <v>22</v>
          </cell>
          <cell r="AO45">
            <v>21.8</v>
          </cell>
          <cell r="AP45">
            <v>21.6</v>
          </cell>
          <cell r="AQ45">
            <v>21.4</v>
          </cell>
        </row>
        <row r="46">
          <cell r="F46">
            <v>5</v>
          </cell>
          <cell r="G46">
            <v>5</v>
          </cell>
          <cell r="H46">
            <v>5</v>
          </cell>
          <cell r="I46">
            <v>5</v>
          </cell>
          <cell r="J46">
            <v>5</v>
          </cell>
          <cell r="K46">
            <v>4.8</v>
          </cell>
          <cell r="L46">
            <v>4.4000000000000004</v>
          </cell>
          <cell r="M46">
            <v>3.5</v>
          </cell>
          <cell r="N46">
            <v>3.5</v>
          </cell>
          <cell r="O46">
            <v>3</v>
          </cell>
          <cell r="P46">
            <v>2.5</v>
          </cell>
          <cell r="Q46">
            <v>2</v>
          </cell>
          <cell r="R46">
            <v>1E-3</v>
          </cell>
          <cell r="S46">
            <v>1E-3</v>
          </cell>
          <cell r="T46">
            <v>1E-3</v>
          </cell>
          <cell r="U46">
            <v>1E-3</v>
          </cell>
          <cell r="V46">
            <v>1E-3</v>
          </cell>
          <cell r="W46">
            <v>1E-3</v>
          </cell>
          <cell r="X46">
            <v>1E-3</v>
          </cell>
          <cell r="Y46">
            <v>1E-3</v>
          </cell>
          <cell r="Z46">
            <v>1E-3</v>
          </cell>
          <cell r="AA46">
            <v>1E-3</v>
          </cell>
          <cell r="AB46">
            <v>1E-3</v>
          </cell>
          <cell r="AC46">
            <v>1E-3</v>
          </cell>
          <cell r="AD46">
            <v>1E-3</v>
          </cell>
          <cell r="AE46">
            <v>1E-3</v>
          </cell>
          <cell r="AF46">
            <v>1E-3</v>
          </cell>
          <cell r="AG46">
            <v>1E-3</v>
          </cell>
          <cell r="AH46">
            <v>1E-3</v>
          </cell>
          <cell r="AI46">
            <v>1E-3</v>
          </cell>
          <cell r="AJ46">
            <v>1E-3</v>
          </cell>
          <cell r="AK46">
            <v>1E-3</v>
          </cell>
          <cell r="AL46">
            <v>1E-3</v>
          </cell>
          <cell r="AM46">
            <v>1E-3</v>
          </cell>
          <cell r="AN46">
            <v>1E-3</v>
          </cell>
          <cell r="AO46">
            <v>1E-3</v>
          </cell>
          <cell r="AP46">
            <v>1E-3</v>
          </cell>
          <cell r="AQ46">
            <v>1E-3</v>
          </cell>
        </row>
      </sheetData>
      <sheetData sheetId="6">
        <row r="42">
          <cell r="F42">
            <v>0.76433730450000004</v>
          </cell>
          <cell r="G42">
            <v>0.76433730450000004</v>
          </cell>
          <cell r="H42">
            <v>0.76433730450000004</v>
          </cell>
          <cell r="I42">
            <v>0.89118756690000001</v>
          </cell>
          <cell r="J42">
            <v>1.2186777437</v>
          </cell>
          <cell r="K42">
            <v>1.6672169180999998</v>
          </cell>
          <cell r="L42">
            <v>2.1572141730000003</v>
          </cell>
          <cell r="M42">
            <v>2.6090785919999999</v>
          </cell>
          <cell r="N42">
            <v>3.0612600919999999</v>
          </cell>
          <cell r="O42">
            <v>3.6088940149999997</v>
          </cell>
          <cell r="P42">
            <v>4.2391174949999995</v>
          </cell>
          <cell r="Q42">
            <v>4.9390676629999994</v>
          </cell>
          <cell r="R42">
            <v>5.6958816499999996</v>
          </cell>
          <cell r="S42">
            <v>6.4966965910000001</v>
          </cell>
          <cell r="T42">
            <v>7.3286496190000001</v>
          </cell>
          <cell r="U42">
            <v>8.1788778630000003</v>
          </cell>
          <cell r="V42">
            <v>9.0345184570000008</v>
          </cell>
          <cell r="W42">
            <v>9.882708534999999</v>
          </cell>
          <cell r="X42">
            <v>10.710585227999999</v>
          </cell>
          <cell r="Y42">
            <v>11.505285669000001</v>
          </cell>
          <cell r="Z42">
            <v>12.253946987999999</v>
          </cell>
          <cell r="AA42">
            <v>12.943706322000001</v>
          </cell>
          <cell r="AB42">
            <v>13.561700800000001</v>
          </cell>
          <cell r="AC42">
            <v>14.095067556</v>
          </cell>
          <cell r="AD42">
            <v>14.53094372</v>
          </cell>
          <cell r="AE42">
            <v>14.856466427999999</v>
          </cell>
          <cell r="AF42">
            <v>15.058772810000001</v>
          </cell>
          <cell r="AG42">
            <v>15.125</v>
          </cell>
          <cell r="AH42">
            <v>15.125</v>
          </cell>
          <cell r="AI42">
            <v>15.125</v>
          </cell>
          <cell r="AJ42">
            <v>15.125</v>
          </cell>
          <cell r="AK42">
            <v>15.125</v>
          </cell>
          <cell r="AL42">
            <v>15.125</v>
          </cell>
          <cell r="AM42">
            <v>15.125</v>
          </cell>
          <cell r="AN42">
            <v>15.125</v>
          </cell>
          <cell r="AO42">
            <v>15.125</v>
          </cell>
          <cell r="AP42">
            <v>15.125</v>
          </cell>
          <cell r="AQ42">
            <v>15.125</v>
          </cell>
        </row>
        <row r="43">
          <cell r="F43">
            <v>0</v>
          </cell>
          <cell r="G43">
            <v>0</v>
          </cell>
          <cell r="H43">
            <v>0</v>
          </cell>
          <cell r="I43">
            <v>7.2657113689999997E-2</v>
          </cell>
          <cell r="J43">
            <v>0.30003813577999999</v>
          </cell>
          <cell r="K43">
            <v>0.65854225280000001</v>
          </cell>
          <cell r="L43">
            <v>1.2695415546</v>
          </cell>
          <cell r="M43">
            <v>4.9692846309999998</v>
          </cell>
          <cell r="N43">
            <v>7.5041732300000001</v>
          </cell>
          <cell r="O43">
            <v>10.712668942000001</v>
          </cell>
          <cell r="P43">
            <v>13.839378837999998</v>
          </cell>
          <cell r="Q43">
            <v>17.651348821999999</v>
          </cell>
          <cell r="R43">
            <v>21.710633356999999</v>
          </cell>
          <cell r="S43">
            <v>25.260974166</v>
          </cell>
          <cell r="T43">
            <v>27.914634197999998</v>
          </cell>
          <cell r="U43">
            <v>30.338829630999999</v>
          </cell>
          <cell r="V43">
            <v>32.142653018000004</v>
          </cell>
          <cell r="W43">
            <v>33.844127940999996</v>
          </cell>
          <cell r="X43">
            <v>35.777460296999998</v>
          </cell>
          <cell r="Y43">
            <v>38.395702099000005</v>
          </cell>
          <cell r="Z43">
            <v>41.636572979</v>
          </cell>
          <cell r="AA43">
            <v>45.224712664000002</v>
          </cell>
          <cell r="AB43">
            <v>48.996777734999995</v>
          </cell>
          <cell r="AC43">
            <v>52.992946019999998</v>
          </cell>
          <cell r="AD43">
            <v>56.548997952999997</v>
          </cell>
          <cell r="AE43">
            <v>59.398070240000003</v>
          </cell>
          <cell r="AF43">
            <v>61.911965030000005</v>
          </cell>
          <cell r="AG43">
            <v>64.338538780000007</v>
          </cell>
          <cell r="AH43">
            <v>66.914714930000002</v>
          </cell>
          <cell r="AI43">
            <v>69.698293359999994</v>
          </cell>
          <cell r="AJ43">
            <v>72.487446110000008</v>
          </cell>
          <cell r="AK43">
            <v>75.163229389999998</v>
          </cell>
          <cell r="AL43">
            <v>77.812587620000002</v>
          </cell>
          <cell r="AM43">
            <v>80.408751679999995</v>
          </cell>
          <cell r="AN43">
            <v>82.665650499999998</v>
          </cell>
          <cell r="AO43">
            <v>84.59891906</v>
          </cell>
          <cell r="AP43">
            <v>85.617292210000002</v>
          </cell>
          <cell r="AQ43">
            <v>86.499448310000005</v>
          </cell>
        </row>
        <row r="44">
          <cell r="F44">
            <v>0.60199999679999994</v>
          </cell>
          <cell r="G44">
            <v>0.85433424349999998</v>
          </cell>
          <cell r="H44">
            <v>1.2520000009999999</v>
          </cell>
          <cell r="I44">
            <v>1.5693999985</v>
          </cell>
          <cell r="J44">
            <v>1.7304758934000002</v>
          </cell>
          <cell r="K44">
            <v>1.8875258930999999</v>
          </cell>
          <cell r="L44">
            <v>1.9175440667000001</v>
          </cell>
          <cell r="M44">
            <v>1.7240938228999998</v>
          </cell>
          <cell r="N44">
            <v>1.5844912899999999</v>
          </cell>
          <cell r="O44">
            <v>1.3966780035999999</v>
          </cell>
          <cell r="P44">
            <v>1.2466081126999999</v>
          </cell>
          <cell r="Q44">
            <v>1.0339417297999998</v>
          </cell>
          <cell r="R44">
            <v>0.88248698439999995</v>
          </cell>
          <cell r="S44">
            <v>0.84671159070000002</v>
          </cell>
          <cell r="T44">
            <v>0.92814138309999994</v>
          </cell>
          <cell r="U44">
            <v>1.0087441265999999</v>
          </cell>
          <cell r="V44">
            <v>1.0687199484999999</v>
          </cell>
          <cell r="W44">
            <v>1.1252927585000001</v>
          </cell>
          <cell r="X44">
            <v>1.1895746599999999</v>
          </cell>
          <cell r="Y44">
            <v>1.2766293043999999</v>
          </cell>
          <cell r="Z44">
            <v>1.3843859159</v>
          </cell>
          <cell r="AA44">
            <v>1.5036889630000001</v>
          </cell>
          <cell r="AB44">
            <v>1.6291073964</v>
          </cell>
          <cell r="AC44">
            <v>1.6389570930999999</v>
          </cell>
          <cell r="AD44">
            <v>1.7489380805999999</v>
          </cell>
          <cell r="AE44">
            <v>1.8370537186000002</v>
          </cell>
          <cell r="AF44">
            <v>1.9148030421</v>
          </cell>
          <cell r="AG44">
            <v>1.9898517147000001</v>
          </cell>
          <cell r="AH44">
            <v>2.0695272660000001</v>
          </cell>
          <cell r="AI44">
            <v>2.1556173199999997</v>
          </cell>
          <cell r="AJ44">
            <v>2.2418797764000002</v>
          </cell>
          <cell r="AK44">
            <v>2.3246359606000002</v>
          </cell>
          <cell r="AL44">
            <v>2.4065748744000004</v>
          </cell>
          <cell r="AM44">
            <v>2.4868686082999996</v>
          </cell>
          <cell r="AN44">
            <v>2.5566696036000005</v>
          </cell>
          <cell r="AO44">
            <v>2.6164614145000002</v>
          </cell>
          <cell r="AP44">
            <v>2.6479574905999996</v>
          </cell>
          <cell r="AQ44">
            <v>2.6752406694999999</v>
          </cell>
        </row>
        <row r="45">
          <cell r="F45">
            <v>0.2</v>
          </cell>
          <cell r="G45">
            <v>0.3</v>
          </cell>
          <cell r="H45">
            <v>0.45</v>
          </cell>
          <cell r="I45">
            <v>0.6</v>
          </cell>
          <cell r="J45">
            <v>0.8</v>
          </cell>
          <cell r="K45">
            <v>2</v>
          </cell>
          <cell r="L45">
            <v>3.5</v>
          </cell>
          <cell r="M45">
            <v>5</v>
          </cell>
          <cell r="N45">
            <v>6.2</v>
          </cell>
          <cell r="O45">
            <v>7.4</v>
          </cell>
          <cell r="P45">
            <v>8.6</v>
          </cell>
          <cell r="Q45">
            <v>9.8000000000000007</v>
          </cell>
          <cell r="R45">
            <v>11</v>
          </cell>
          <cell r="S45">
            <v>12</v>
          </cell>
          <cell r="T45">
            <v>13</v>
          </cell>
          <cell r="U45">
            <v>14</v>
          </cell>
          <cell r="V45">
            <v>15</v>
          </cell>
          <cell r="W45">
            <v>16</v>
          </cell>
          <cell r="X45">
            <v>16.833333330000002</v>
          </cell>
          <cell r="Y45">
            <v>17.666666669999998</v>
          </cell>
          <cell r="Z45">
            <v>18.5</v>
          </cell>
          <cell r="AA45">
            <v>19.333333330000002</v>
          </cell>
          <cell r="AB45">
            <v>20.166666669999998</v>
          </cell>
          <cell r="AC45">
            <v>21</v>
          </cell>
          <cell r="AD45">
            <v>21.647330099999998</v>
          </cell>
          <cell r="AE45">
            <v>22.294660189999998</v>
          </cell>
          <cell r="AF45">
            <v>22.941990290000003</v>
          </cell>
          <cell r="AG45">
            <v>23.589320390000001</v>
          </cell>
          <cell r="AH45">
            <v>23.589320390000001</v>
          </cell>
          <cell r="AI45">
            <v>23.53932039</v>
          </cell>
          <cell r="AJ45">
            <v>23.389320390000002</v>
          </cell>
          <cell r="AK45">
            <v>23.089320390000001</v>
          </cell>
          <cell r="AL45">
            <v>22.639320390000002</v>
          </cell>
          <cell r="AM45">
            <v>22.1</v>
          </cell>
          <cell r="AN45">
            <v>22</v>
          </cell>
          <cell r="AO45">
            <v>21.8</v>
          </cell>
          <cell r="AP45">
            <v>21.6</v>
          </cell>
          <cell r="AQ45">
            <v>21.4</v>
          </cell>
        </row>
        <row r="46">
          <cell r="F46">
            <v>5</v>
          </cell>
          <cell r="G46">
            <v>5</v>
          </cell>
          <cell r="H46">
            <v>5</v>
          </cell>
          <cell r="I46">
            <v>5</v>
          </cell>
          <cell r="J46">
            <v>5</v>
          </cell>
          <cell r="K46">
            <v>4.8</v>
          </cell>
          <cell r="L46">
            <v>4.4000000000000004</v>
          </cell>
          <cell r="M46">
            <v>3.5</v>
          </cell>
          <cell r="N46">
            <v>3.5</v>
          </cell>
          <cell r="O46">
            <v>3</v>
          </cell>
          <cell r="P46">
            <v>2.5</v>
          </cell>
          <cell r="Q46">
            <v>2</v>
          </cell>
          <cell r="R46">
            <v>1E-3</v>
          </cell>
          <cell r="S46">
            <v>1E-3</v>
          </cell>
          <cell r="T46">
            <v>1E-3</v>
          </cell>
          <cell r="U46">
            <v>1E-3</v>
          </cell>
          <cell r="V46">
            <v>1E-3</v>
          </cell>
          <cell r="W46">
            <v>1E-3</v>
          </cell>
          <cell r="X46">
            <v>1E-3</v>
          </cell>
          <cell r="Y46">
            <v>1E-3</v>
          </cell>
          <cell r="Z46">
            <v>1E-3</v>
          </cell>
          <cell r="AA46">
            <v>1E-3</v>
          </cell>
          <cell r="AB46">
            <v>1E-3</v>
          </cell>
          <cell r="AC46">
            <v>1E-3</v>
          </cell>
          <cell r="AD46">
            <v>1E-3</v>
          </cell>
          <cell r="AE46">
            <v>1E-3</v>
          </cell>
          <cell r="AF46">
            <v>1E-3</v>
          </cell>
          <cell r="AG46">
            <v>1E-3</v>
          </cell>
          <cell r="AH46">
            <v>1E-3</v>
          </cell>
          <cell r="AI46">
            <v>1E-3</v>
          </cell>
          <cell r="AJ46">
            <v>1E-3</v>
          </cell>
          <cell r="AK46">
            <v>1E-3</v>
          </cell>
          <cell r="AL46">
            <v>1E-3</v>
          </cell>
          <cell r="AM46">
            <v>1E-3</v>
          </cell>
          <cell r="AN46">
            <v>1E-3</v>
          </cell>
          <cell r="AO46">
            <v>1E-3</v>
          </cell>
          <cell r="AP46">
            <v>1E-3</v>
          </cell>
          <cell r="AQ46">
            <v>1E-3</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Auroratmp">
      <a:dk1>
        <a:srgbClr val="3C3C3B"/>
      </a:dk1>
      <a:lt1>
        <a:srgbClr val="FFFFFF"/>
      </a:lt1>
      <a:dk2>
        <a:srgbClr val="838383"/>
      </a:dk2>
      <a:lt2>
        <a:srgbClr val="E7E7E7"/>
      </a:lt2>
      <a:accent1>
        <a:srgbClr val="F59E00"/>
      </a:accent1>
      <a:accent2>
        <a:srgbClr val="FFCC00"/>
      </a:accent2>
      <a:accent3>
        <a:srgbClr val="6F8DB9"/>
      </a:accent3>
      <a:accent4>
        <a:srgbClr val="A6B727"/>
      </a:accent4>
      <a:accent5>
        <a:srgbClr val="636362"/>
      </a:accent5>
      <a:accent6>
        <a:srgbClr val="DF5327"/>
      </a:accent6>
      <a:hlink>
        <a:srgbClr val="4E5F6E"/>
      </a:hlink>
      <a:folHlink>
        <a:srgbClr val="8A8A88"/>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9151F-B61B-4C04-920D-09F4330D7CA1}">
  <sheetPr codeName="Sheet5"/>
  <dimension ref="A1:I45"/>
  <sheetViews>
    <sheetView showGridLines="0" workbookViewId="0"/>
  </sheetViews>
  <sheetFormatPr defaultColWidth="0" defaultRowHeight="14.5" zeroHeight="1" x14ac:dyDescent="0.35"/>
  <cols>
    <col min="1" max="2" width="2.54296875" customWidth="1"/>
    <col min="3" max="3" width="4" customWidth="1"/>
    <col min="4" max="4" width="20.54296875" customWidth="1"/>
    <col min="5" max="5" width="23.453125" customWidth="1"/>
    <col min="6" max="6" width="26.1796875" customWidth="1"/>
    <col min="7" max="7" width="33.453125" customWidth="1"/>
    <col min="8" max="9" width="2.54296875" customWidth="1"/>
    <col min="10" max="16384" width="8.81640625" hidden="1"/>
  </cols>
  <sheetData>
    <row r="1" spans="1:9" ht="18.5" thickBot="1" x14ac:dyDescent="0.6">
      <c r="A1" s="1"/>
      <c r="B1" s="1"/>
      <c r="C1" s="1"/>
      <c r="D1" s="1"/>
      <c r="E1" s="1"/>
      <c r="F1" s="1"/>
      <c r="G1" s="1"/>
      <c r="H1" s="1"/>
      <c r="I1" s="1"/>
    </row>
    <row r="2" spans="1:9" ht="18" x14ac:dyDescent="0.55000000000000004">
      <c r="A2" s="1"/>
      <c r="B2" s="2"/>
      <c r="C2" s="3"/>
      <c r="D2" s="3"/>
      <c r="E2" s="3"/>
      <c r="F2" s="3"/>
      <c r="G2" s="3"/>
      <c r="H2" s="4"/>
      <c r="I2" s="1"/>
    </row>
    <row r="3" spans="1:9" ht="21.5" x14ac:dyDescent="0.55000000000000004">
      <c r="A3" s="1"/>
      <c r="B3" s="5"/>
      <c r="C3" s="6"/>
      <c r="D3" s="7"/>
      <c r="E3" s="7"/>
      <c r="F3" s="8"/>
      <c r="G3" s="8"/>
      <c r="H3" s="9"/>
      <c r="I3" s="1"/>
    </row>
    <row r="4" spans="1:9" ht="18" x14ac:dyDescent="0.55000000000000004">
      <c r="A4" s="1"/>
      <c r="B4" s="5"/>
      <c r="C4" s="10"/>
      <c r="D4" s="8"/>
      <c r="E4" s="8"/>
      <c r="F4" s="8"/>
      <c r="G4" s="8"/>
      <c r="H4" s="9"/>
      <c r="I4" s="1"/>
    </row>
    <row r="5" spans="1:9" ht="18" x14ac:dyDescent="0.55000000000000004">
      <c r="A5" s="1"/>
      <c r="B5" s="5"/>
      <c r="C5" s="11" t="s">
        <v>0</v>
      </c>
      <c r="D5" s="8"/>
      <c r="E5" s="8"/>
      <c r="F5" s="8"/>
      <c r="G5" s="8"/>
      <c r="H5" s="9"/>
      <c r="I5" s="1"/>
    </row>
    <row r="6" spans="1:9" ht="27.65" customHeight="1" x14ac:dyDescent="0.55000000000000004">
      <c r="A6" s="1"/>
      <c r="B6" s="5"/>
      <c r="C6" s="12"/>
      <c r="D6" s="75" t="s">
        <v>1</v>
      </c>
      <c r="E6" s="75"/>
      <c r="F6" s="75"/>
      <c r="G6" s="75"/>
      <c r="H6" s="9"/>
      <c r="I6" s="1"/>
    </row>
    <row r="7" spans="1:9" ht="18" x14ac:dyDescent="0.55000000000000004">
      <c r="A7" s="1"/>
      <c r="B7" s="5"/>
      <c r="C7" s="12"/>
      <c r="D7" s="75" t="s">
        <v>2</v>
      </c>
      <c r="E7" s="75"/>
      <c r="F7" s="75"/>
      <c r="G7" s="75"/>
      <c r="H7" s="9"/>
      <c r="I7" s="1"/>
    </row>
    <row r="8" spans="1:9" ht="18" x14ac:dyDescent="0.55000000000000004">
      <c r="A8" s="1"/>
      <c r="B8" s="5"/>
      <c r="C8" s="12" t="s">
        <v>3</v>
      </c>
      <c r="D8" s="13"/>
      <c r="E8" s="13"/>
      <c r="F8" s="13"/>
      <c r="G8" s="13"/>
      <c r="H8" s="9"/>
      <c r="I8" s="1"/>
    </row>
    <row r="9" spans="1:9" ht="18" x14ac:dyDescent="0.55000000000000004">
      <c r="A9" s="1"/>
      <c r="B9" s="5"/>
      <c r="C9" s="12"/>
      <c r="D9" s="14" t="s">
        <v>4</v>
      </c>
      <c r="E9" s="77">
        <v>1</v>
      </c>
      <c r="F9" s="77"/>
      <c r="G9" s="77"/>
      <c r="H9" s="9"/>
      <c r="I9" s="1"/>
    </row>
    <row r="10" spans="1:9" ht="18" x14ac:dyDescent="0.55000000000000004">
      <c r="A10" s="1"/>
      <c r="B10" s="5"/>
      <c r="C10" s="12"/>
      <c r="D10" s="14" t="s">
        <v>5</v>
      </c>
      <c r="E10" s="78">
        <v>45051</v>
      </c>
      <c r="F10" s="78"/>
      <c r="G10" s="78"/>
      <c r="H10" s="9"/>
      <c r="I10" s="1"/>
    </row>
    <row r="11" spans="1:9" ht="18" x14ac:dyDescent="0.55000000000000004">
      <c r="A11" s="1"/>
      <c r="B11" s="5"/>
      <c r="C11" s="12"/>
      <c r="D11" s="14" t="s">
        <v>6</v>
      </c>
      <c r="E11" s="75" t="s">
        <v>7</v>
      </c>
      <c r="F11" s="75"/>
      <c r="G11" s="75"/>
      <c r="H11" s="9"/>
      <c r="I11" s="1"/>
    </row>
    <row r="12" spans="1:9" ht="18" x14ac:dyDescent="0.55000000000000004">
      <c r="A12" s="1"/>
      <c r="B12" s="5"/>
      <c r="C12" s="12"/>
      <c r="D12" s="14" t="s">
        <v>8</v>
      </c>
      <c r="E12" s="75" t="s">
        <v>9</v>
      </c>
      <c r="F12" s="75"/>
      <c r="G12" s="75"/>
      <c r="H12" s="9"/>
      <c r="I12" s="1"/>
    </row>
    <row r="13" spans="1:9" ht="18" x14ac:dyDescent="0.55000000000000004">
      <c r="A13" s="1"/>
      <c r="B13" s="5"/>
      <c r="C13" s="12"/>
      <c r="D13" s="14" t="s">
        <v>10</v>
      </c>
      <c r="E13" s="75" t="s">
        <v>11</v>
      </c>
      <c r="F13" s="75"/>
      <c r="G13" s="75"/>
      <c r="H13" s="9"/>
      <c r="I13" s="1"/>
    </row>
    <row r="14" spans="1:9" ht="18" x14ac:dyDescent="0.55000000000000004">
      <c r="A14" s="1"/>
      <c r="B14" s="5"/>
      <c r="C14" s="12"/>
      <c r="D14" s="14" t="s">
        <v>12</v>
      </c>
      <c r="E14" s="75" t="s">
        <v>13</v>
      </c>
      <c r="F14" s="75"/>
      <c r="G14" s="75"/>
      <c r="H14" s="9"/>
      <c r="I14" s="1"/>
    </row>
    <row r="15" spans="1:9" ht="18" x14ac:dyDescent="0.55000000000000004">
      <c r="A15" s="1"/>
      <c r="B15" s="5"/>
      <c r="C15" s="12"/>
      <c r="D15" s="14" t="s">
        <v>14</v>
      </c>
      <c r="E15" s="75">
        <v>2022</v>
      </c>
      <c r="F15" s="75"/>
      <c r="G15" s="75"/>
      <c r="H15" s="9"/>
      <c r="I15" s="1"/>
    </row>
    <row r="16" spans="1:9" ht="18" x14ac:dyDescent="0.55000000000000004">
      <c r="A16" s="1"/>
      <c r="B16" s="5"/>
      <c r="C16" s="8"/>
      <c r="D16" s="8"/>
      <c r="E16" s="8"/>
      <c r="F16" s="8"/>
      <c r="G16" s="8"/>
      <c r="H16" s="9"/>
      <c r="I16" s="1"/>
    </row>
    <row r="17" spans="1:9" ht="18" x14ac:dyDescent="0.55000000000000004">
      <c r="A17" s="1"/>
      <c r="B17" s="5"/>
      <c r="C17" s="12" t="s">
        <v>15</v>
      </c>
      <c r="D17" s="8"/>
      <c r="E17" s="8"/>
      <c r="F17" s="8"/>
      <c r="G17" s="8"/>
      <c r="H17" s="9"/>
      <c r="I17" s="1"/>
    </row>
    <row r="18" spans="1:9" ht="18" x14ac:dyDescent="0.55000000000000004">
      <c r="A18" s="1"/>
      <c r="B18" s="5"/>
      <c r="C18" s="8"/>
      <c r="D18" s="15" t="s">
        <v>16</v>
      </c>
      <c r="E18" s="72" t="s">
        <v>17</v>
      </c>
      <c r="F18" s="72"/>
      <c r="G18" s="15" t="s">
        <v>18</v>
      </c>
      <c r="H18" s="9"/>
      <c r="I18" s="1"/>
    </row>
    <row r="19" spans="1:9" ht="18" x14ac:dyDescent="0.55000000000000004">
      <c r="A19" s="1"/>
      <c r="B19" s="5"/>
      <c r="C19" s="8"/>
      <c r="D19" s="16" t="s">
        <v>19</v>
      </c>
      <c r="E19" s="71" t="s">
        <v>20</v>
      </c>
      <c r="F19" s="71"/>
      <c r="G19" s="17"/>
      <c r="H19" s="9"/>
      <c r="I19" s="1"/>
    </row>
    <row r="20" spans="1:9" ht="18" x14ac:dyDescent="0.55000000000000004">
      <c r="A20" s="1"/>
      <c r="B20" s="5"/>
      <c r="C20" s="8"/>
      <c r="D20" s="18"/>
      <c r="E20" s="17"/>
      <c r="F20" s="17"/>
      <c r="G20" s="17"/>
      <c r="H20" s="9"/>
      <c r="I20" s="1"/>
    </row>
    <row r="21" spans="1:9" ht="18" x14ac:dyDescent="0.55000000000000004">
      <c r="A21" s="1"/>
      <c r="B21" s="5"/>
      <c r="C21" s="8"/>
      <c r="D21" s="16" t="s">
        <v>21</v>
      </c>
      <c r="E21" s="71" t="s">
        <v>22</v>
      </c>
      <c r="F21" s="71"/>
      <c r="G21" s="17" t="s">
        <v>23</v>
      </c>
      <c r="H21" s="9"/>
      <c r="I21" s="1"/>
    </row>
    <row r="22" spans="1:9" ht="18" x14ac:dyDescent="0.55000000000000004">
      <c r="A22" s="1"/>
      <c r="B22" s="5"/>
      <c r="C22" s="8"/>
      <c r="D22" s="49"/>
      <c r="E22" s="17"/>
      <c r="F22" s="17"/>
      <c r="G22" s="17"/>
      <c r="H22" s="9"/>
      <c r="I22" s="1"/>
    </row>
    <row r="23" spans="1:9" ht="18" x14ac:dyDescent="0.55000000000000004">
      <c r="A23" s="1"/>
      <c r="B23" s="5"/>
      <c r="C23" s="8"/>
      <c r="D23" s="51" t="s">
        <v>24</v>
      </c>
      <c r="E23" s="74" t="s">
        <v>25</v>
      </c>
      <c r="F23" s="74"/>
      <c r="G23" s="17" t="s">
        <v>23</v>
      </c>
      <c r="H23" s="9"/>
      <c r="I23" s="1"/>
    </row>
    <row r="24" spans="1:9" ht="18" x14ac:dyDescent="0.55000000000000004">
      <c r="A24" s="1"/>
      <c r="B24" s="5"/>
      <c r="C24" s="8"/>
      <c r="D24" s="52" t="s">
        <v>26</v>
      </c>
      <c r="E24" s="75"/>
      <c r="F24" s="75"/>
      <c r="G24" s="17" t="s">
        <v>27</v>
      </c>
      <c r="H24" s="9"/>
      <c r="I24" s="1"/>
    </row>
    <row r="25" spans="1:9" ht="18" x14ac:dyDescent="0.55000000000000004">
      <c r="A25" s="1"/>
      <c r="B25" s="5"/>
      <c r="C25" s="8"/>
      <c r="D25" s="52" t="s">
        <v>28</v>
      </c>
      <c r="E25" s="75"/>
      <c r="F25" s="75"/>
      <c r="G25" s="19" t="s">
        <v>29</v>
      </c>
      <c r="H25" s="9"/>
      <c r="I25" s="1"/>
    </row>
    <row r="26" spans="1:9" ht="18" x14ac:dyDescent="0.55000000000000004">
      <c r="A26" s="1"/>
      <c r="B26" s="5"/>
      <c r="C26" s="8"/>
      <c r="D26" s="52" t="s">
        <v>30</v>
      </c>
      <c r="E26" s="75"/>
      <c r="F26" s="75"/>
      <c r="G26" s="19" t="s">
        <v>31</v>
      </c>
      <c r="H26" s="9"/>
      <c r="I26" s="1"/>
    </row>
    <row r="27" spans="1:9" ht="18" x14ac:dyDescent="0.55000000000000004">
      <c r="A27" s="1"/>
      <c r="B27" s="5"/>
      <c r="C27" s="8"/>
      <c r="D27" s="52" t="s">
        <v>32</v>
      </c>
      <c r="E27" s="75"/>
      <c r="F27" s="75"/>
      <c r="G27" s="19" t="s">
        <v>33</v>
      </c>
      <c r="H27" s="9"/>
      <c r="I27" s="1"/>
    </row>
    <row r="28" spans="1:9" ht="18" x14ac:dyDescent="0.55000000000000004">
      <c r="A28" s="1"/>
      <c r="B28" s="5"/>
      <c r="C28" s="8"/>
      <c r="D28" s="52" t="s">
        <v>34</v>
      </c>
      <c r="E28" s="75"/>
      <c r="F28" s="75"/>
      <c r="G28" s="19" t="s">
        <v>35</v>
      </c>
      <c r="H28" s="9"/>
      <c r="I28" s="1"/>
    </row>
    <row r="29" spans="1:9" ht="18" x14ac:dyDescent="0.55000000000000004">
      <c r="A29" s="1"/>
      <c r="B29" s="5"/>
      <c r="C29" s="8"/>
      <c r="D29" s="50"/>
      <c r="E29" s="75"/>
      <c r="F29" s="75"/>
      <c r="G29" s="19" t="s">
        <v>36</v>
      </c>
      <c r="H29" s="9"/>
      <c r="I29" s="1"/>
    </row>
    <row r="30" spans="1:9" ht="26" x14ac:dyDescent="0.55000000000000004">
      <c r="A30" s="1"/>
      <c r="B30" s="5"/>
      <c r="C30" s="8"/>
      <c r="D30" s="14"/>
      <c r="E30" s="75"/>
      <c r="F30" s="75"/>
      <c r="G30" s="19" t="s">
        <v>37</v>
      </c>
      <c r="H30" s="9"/>
      <c r="I30" s="1"/>
    </row>
    <row r="31" spans="1:9" ht="18" x14ac:dyDescent="0.55000000000000004">
      <c r="A31" s="1"/>
      <c r="B31" s="5"/>
      <c r="C31" s="8"/>
      <c r="D31" s="14"/>
      <c r="E31" s="76"/>
      <c r="F31" s="76"/>
      <c r="G31" s="19" t="s">
        <v>38</v>
      </c>
      <c r="H31" s="9"/>
      <c r="I31" s="1"/>
    </row>
    <row r="32" spans="1:9" ht="18" x14ac:dyDescent="0.55000000000000004">
      <c r="A32" s="1"/>
      <c r="B32" s="5"/>
      <c r="C32" s="12"/>
      <c r="D32" s="18"/>
      <c r="E32" s="19"/>
      <c r="F32" s="19"/>
      <c r="G32" s="19"/>
      <c r="H32" s="9"/>
      <c r="I32" s="1"/>
    </row>
    <row r="33" spans="1:9" ht="18" x14ac:dyDescent="0.55000000000000004">
      <c r="A33" s="1"/>
      <c r="B33" s="5"/>
      <c r="C33" s="8"/>
      <c r="D33" s="16" t="s">
        <v>39</v>
      </c>
      <c r="E33" s="71" t="s">
        <v>40</v>
      </c>
      <c r="F33" s="71"/>
      <c r="G33" s="17"/>
      <c r="H33" s="9"/>
      <c r="I33" s="1"/>
    </row>
    <row r="34" spans="1:9" ht="18" x14ac:dyDescent="0.55000000000000004">
      <c r="A34" s="1"/>
      <c r="B34" s="5"/>
      <c r="C34" s="8"/>
      <c r="D34" s="20"/>
      <c r="E34" s="20"/>
      <c r="F34" s="20"/>
      <c r="G34" s="20"/>
      <c r="H34" s="9"/>
      <c r="I34" s="1"/>
    </row>
    <row r="35" spans="1:9" ht="18" x14ac:dyDescent="0.55000000000000004">
      <c r="A35" s="1"/>
      <c r="B35" s="5"/>
      <c r="C35" s="12" t="s">
        <v>41</v>
      </c>
      <c r="D35" s="8"/>
      <c r="E35" s="8"/>
      <c r="F35" s="8"/>
      <c r="G35" s="8"/>
      <c r="H35" s="9"/>
      <c r="I35" s="1"/>
    </row>
    <row r="36" spans="1:9" ht="18" x14ac:dyDescent="0.55000000000000004">
      <c r="A36" s="1"/>
      <c r="B36" s="5"/>
      <c r="C36" s="8"/>
      <c r="D36" s="15" t="s">
        <v>4</v>
      </c>
      <c r="E36" s="72" t="s">
        <v>17</v>
      </c>
      <c r="F36" s="72"/>
      <c r="G36" s="15" t="s">
        <v>42</v>
      </c>
      <c r="H36" s="9"/>
      <c r="I36" s="1"/>
    </row>
    <row r="37" spans="1:9" ht="18" x14ac:dyDescent="0.55000000000000004">
      <c r="A37" s="1"/>
      <c r="B37" s="5"/>
      <c r="C37" s="8"/>
      <c r="D37" s="21">
        <v>1</v>
      </c>
      <c r="E37" s="73" t="s">
        <v>43</v>
      </c>
      <c r="F37" s="69"/>
      <c r="G37" s="22">
        <v>45051</v>
      </c>
      <c r="H37" s="9"/>
      <c r="I37" s="1"/>
    </row>
    <row r="38" spans="1:9" ht="18" x14ac:dyDescent="0.55000000000000004">
      <c r="A38" s="1"/>
      <c r="B38" s="5"/>
      <c r="C38" s="8"/>
      <c r="D38" s="21"/>
      <c r="E38" s="69"/>
      <c r="F38" s="69"/>
      <c r="G38" s="22"/>
      <c r="H38" s="9"/>
      <c r="I38" s="1"/>
    </row>
    <row r="39" spans="1:9" ht="18" x14ac:dyDescent="0.55000000000000004">
      <c r="A39" s="1"/>
      <c r="B39" s="5"/>
      <c r="C39" s="8"/>
      <c r="D39" s="20"/>
      <c r="E39" s="20"/>
      <c r="F39" s="20"/>
      <c r="G39" s="20"/>
      <c r="H39" s="9"/>
      <c r="I39" s="1"/>
    </row>
    <row r="40" spans="1:9" ht="18" x14ac:dyDescent="0.55000000000000004">
      <c r="A40" s="1"/>
      <c r="B40" s="5"/>
      <c r="C40" s="11" t="s">
        <v>44</v>
      </c>
      <c r="D40" s="8"/>
      <c r="E40" s="8"/>
      <c r="F40" s="8"/>
      <c r="G40" s="8"/>
      <c r="H40" s="9"/>
      <c r="I40" s="1"/>
    </row>
    <row r="41" spans="1:9" ht="63.75" customHeight="1" x14ac:dyDescent="0.55000000000000004">
      <c r="A41" s="1"/>
      <c r="B41" s="5"/>
      <c r="C41" s="70" t="s">
        <v>45</v>
      </c>
      <c r="D41" s="70"/>
      <c r="E41" s="70"/>
      <c r="F41" s="70"/>
      <c r="G41" s="70"/>
      <c r="H41" s="9"/>
      <c r="I41" s="1"/>
    </row>
    <row r="42" spans="1:9" ht="94.4" customHeight="1" x14ac:dyDescent="0.55000000000000004">
      <c r="A42" s="1"/>
      <c r="B42" s="5"/>
      <c r="C42" s="70" t="s">
        <v>46</v>
      </c>
      <c r="D42" s="70"/>
      <c r="E42" s="70"/>
      <c r="F42" s="70"/>
      <c r="G42" s="70"/>
      <c r="H42" s="9"/>
      <c r="I42" s="1"/>
    </row>
    <row r="43" spans="1:9" ht="33" customHeight="1" x14ac:dyDescent="0.55000000000000004">
      <c r="A43" s="1"/>
      <c r="B43" s="5"/>
      <c r="C43" s="70" t="s">
        <v>47</v>
      </c>
      <c r="D43" s="70"/>
      <c r="E43" s="70"/>
      <c r="F43" s="70"/>
      <c r="G43" s="70"/>
      <c r="H43" s="9"/>
      <c r="I43" s="1"/>
    </row>
    <row r="44" spans="1:9" ht="18.5" thickBot="1" x14ac:dyDescent="0.6">
      <c r="A44" s="1"/>
      <c r="B44" s="23"/>
      <c r="C44" s="24"/>
      <c r="D44" s="24"/>
      <c r="E44" s="24"/>
      <c r="F44" s="24"/>
      <c r="G44" s="24"/>
      <c r="H44" s="25"/>
      <c r="I44" s="1"/>
    </row>
    <row r="45" spans="1:9" ht="18" x14ac:dyDescent="0.55000000000000004">
      <c r="A45" s="1"/>
      <c r="B45" s="1"/>
      <c r="C45" s="1"/>
      <c r="D45" s="1"/>
      <c r="E45" s="1"/>
      <c r="F45" s="1"/>
      <c r="G45" s="1"/>
      <c r="H45" s="1"/>
      <c r="I45" s="1"/>
    </row>
  </sheetData>
  <mergeCells count="20">
    <mergeCell ref="E23:F31"/>
    <mergeCell ref="E21:F21"/>
    <mergeCell ref="D6:G6"/>
    <mergeCell ref="D7:G7"/>
    <mergeCell ref="E9:G9"/>
    <mergeCell ref="E10:G10"/>
    <mergeCell ref="E11:G11"/>
    <mergeCell ref="E12:G12"/>
    <mergeCell ref="E13:G13"/>
    <mergeCell ref="E14:G14"/>
    <mergeCell ref="E15:G15"/>
    <mergeCell ref="E18:F18"/>
    <mergeCell ref="E19:F19"/>
    <mergeCell ref="E38:F38"/>
    <mergeCell ref="C41:G41"/>
    <mergeCell ref="C42:G42"/>
    <mergeCell ref="C43:G43"/>
    <mergeCell ref="E33:F33"/>
    <mergeCell ref="E36:F36"/>
    <mergeCell ref="E37:F37"/>
  </mergeCells>
  <phoneticPr fontId="29" type="noConversion"/>
  <hyperlinks>
    <hyperlink ref="D19" location="Intro!A1" display="Intro" xr:uid="{26D45867-21C3-4E88-94E7-936DA1E77EB7}"/>
    <hyperlink ref="D21" location="'Common assumptions'!A1" display="Common assumptions" xr:uid="{BDDD7A89-724B-4252-AFDD-F5FB108E0BFE}"/>
    <hyperlink ref="D24" location="'Scenario 1'!A1" display="Scenario 1" xr:uid="{6C3F01D5-A6A3-4237-9825-59464B3BE070}"/>
    <hyperlink ref="D33" location="Glossary!A1" display="Glossary" xr:uid="{B85EBAEF-43E1-4EF5-A364-DE901F170053}"/>
    <hyperlink ref="D25" location="'Scenario 2'!A1" display="Scenario 2" xr:uid="{63E14E72-F480-41E2-8E00-B1319FDB8BD4}"/>
    <hyperlink ref="D26" location="'Scenario 3'!A1" display="Scenario 3" xr:uid="{CE95CF21-7062-4E2B-8408-20A7E3FB874A}"/>
    <hyperlink ref="D27" location="'Scenario 4'!A1" display="Scenario 4" xr:uid="{DC8FDE6A-6330-4BAF-91AE-18BC4B4A95BD}"/>
    <hyperlink ref="D28" location="'Scenario 5'!A1" display="Scenario 5" xr:uid="{90BA228E-502A-43EA-B0A4-9452ADCBAE8C}"/>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8BF35-8B6A-4A45-9432-F33329B37F4C}">
  <sheetPr codeName="Sheet7"/>
  <dimension ref="A1:AR37"/>
  <sheetViews>
    <sheetView showGridLines="0" zoomScale="70" zoomScaleNormal="70" workbookViewId="0">
      <pane xSplit="5" ySplit="5" topLeftCell="F6" activePane="bottomRight" state="frozen"/>
      <selection pane="topRight" activeCell="F1" sqref="F1"/>
      <selection pane="bottomLeft" activeCell="A6" sqref="A6"/>
      <selection pane="bottomRight" activeCell="AO43" sqref="AO43"/>
    </sheetView>
  </sheetViews>
  <sheetFormatPr defaultColWidth="8.81640625" defaultRowHeight="14.5" x14ac:dyDescent="0.35"/>
  <cols>
    <col min="1" max="1" width="5.54296875" customWidth="1"/>
    <col min="2" max="2" width="29.54296875" customWidth="1"/>
    <col min="3" max="3" width="28.81640625" customWidth="1"/>
    <col min="4" max="4" width="6.54296875" customWidth="1"/>
    <col min="5" max="5" width="20.453125" bestFit="1" customWidth="1"/>
    <col min="6" max="28" width="8.81640625" customWidth="1"/>
  </cols>
  <sheetData>
    <row r="1" spans="1:44" x14ac:dyDescent="0.35">
      <c r="A1" s="12"/>
      <c r="B1" s="8"/>
      <c r="C1" s="12" t="s">
        <v>48</v>
      </c>
      <c r="D1" s="8" t="s">
        <v>49</v>
      </c>
      <c r="F1" s="8"/>
      <c r="G1" s="8"/>
      <c r="H1" s="8"/>
      <c r="I1" s="8"/>
      <c r="J1" s="8"/>
      <c r="K1" s="8"/>
      <c r="L1" s="8"/>
      <c r="M1" s="8"/>
      <c r="N1" s="8"/>
      <c r="O1" s="8"/>
      <c r="P1" s="8"/>
      <c r="Q1" s="8"/>
      <c r="R1" s="8"/>
      <c r="S1" s="8"/>
      <c r="T1" s="8"/>
      <c r="U1" s="8"/>
      <c r="V1" s="8"/>
      <c r="W1" s="8"/>
      <c r="X1" s="8"/>
      <c r="Y1" s="8"/>
      <c r="Z1" s="8"/>
    </row>
    <row r="2" spans="1:44" x14ac:dyDescent="0.35">
      <c r="A2" s="12"/>
      <c r="B2" s="8"/>
      <c r="C2" s="12" t="s">
        <v>10</v>
      </c>
      <c r="D2" s="26" t="s">
        <v>50</v>
      </c>
      <c r="F2" s="8"/>
      <c r="G2" s="8"/>
      <c r="H2" s="8"/>
      <c r="I2" s="8"/>
      <c r="J2" s="8"/>
      <c r="K2" s="8"/>
      <c r="L2" s="8"/>
      <c r="M2" s="8"/>
      <c r="N2" s="8"/>
      <c r="O2" s="8"/>
      <c r="P2" s="8"/>
      <c r="Q2" s="8"/>
      <c r="R2" s="8"/>
      <c r="S2" s="8"/>
      <c r="T2" s="8"/>
      <c r="U2" s="8"/>
      <c r="V2" s="8"/>
      <c r="W2" s="8"/>
      <c r="X2" s="8"/>
      <c r="Y2" s="8"/>
      <c r="Z2" s="8"/>
    </row>
    <row r="3" spans="1:44" x14ac:dyDescent="0.35">
      <c r="A3" s="12"/>
      <c r="B3" s="8"/>
      <c r="C3" s="12" t="s">
        <v>12</v>
      </c>
      <c r="D3" s="26" t="s">
        <v>51</v>
      </c>
      <c r="F3" s="8"/>
      <c r="G3" s="8"/>
      <c r="H3" s="8"/>
      <c r="I3" s="8"/>
      <c r="J3" s="8"/>
      <c r="K3" s="8"/>
      <c r="L3" s="8"/>
      <c r="M3" s="8"/>
      <c r="N3" s="8"/>
      <c r="O3" s="8"/>
      <c r="P3" s="8"/>
      <c r="Q3" s="8"/>
      <c r="R3" s="8"/>
      <c r="S3" s="8"/>
      <c r="T3" s="8"/>
      <c r="U3" s="8"/>
      <c r="V3" s="8"/>
      <c r="W3" s="8"/>
      <c r="X3" s="8"/>
      <c r="Y3" s="8"/>
      <c r="Z3" s="8"/>
    </row>
    <row r="4" spans="1:44" x14ac:dyDescent="0.35">
      <c r="A4" s="8"/>
      <c r="B4" s="8"/>
      <c r="C4" s="12" t="s">
        <v>52</v>
      </c>
      <c r="D4" s="26" t="s">
        <v>53</v>
      </c>
      <c r="F4" s="8"/>
      <c r="G4" s="8"/>
      <c r="H4" s="8"/>
      <c r="I4" s="8"/>
      <c r="J4" s="8"/>
      <c r="K4" s="8"/>
      <c r="L4" s="8"/>
      <c r="M4" s="8"/>
      <c r="N4" s="8"/>
      <c r="O4" s="8"/>
      <c r="P4" s="8"/>
      <c r="Q4" s="8"/>
      <c r="R4" s="8"/>
      <c r="S4" s="8"/>
      <c r="T4" s="8"/>
      <c r="U4" s="8"/>
      <c r="V4" s="8"/>
      <c r="W4" s="8"/>
      <c r="X4" s="8"/>
      <c r="Y4" s="8"/>
      <c r="Z4" s="8"/>
    </row>
    <row r="5" spans="1:44" x14ac:dyDescent="0.35">
      <c r="A5" s="12"/>
      <c r="B5" s="12"/>
      <c r="C5" s="8"/>
      <c r="D5" s="8"/>
      <c r="F5" s="8"/>
      <c r="G5" s="8"/>
      <c r="H5" s="8"/>
      <c r="I5" s="8"/>
      <c r="J5" s="8"/>
      <c r="K5" s="8"/>
      <c r="L5" s="8"/>
      <c r="M5" s="8"/>
      <c r="N5" s="8"/>
      <c r="O5" s="8"/>
      <c r="P5" s="8"/>
      <c r="Q5" s="8"/>
      <c r="R5" s="8"/>
      <c r="S5" s="8"/>
      <c r="T5" s="8"/>
      <c r="U5" s="8"/>
      <c r="V5" s="8"/>
      <c r="W5" s="8"/>
      <c r="X5" s="8"/>
      <c r="Y5" s="8"/>
      <c r="Z5" s="8"/>
    </row>
    <row r="6" spans="1:44" x14ac:dyDescent="0.35">
      <c r="A6" s="27" t="s">
        <v>23</v>
      </c>
      <c r="B6" s="27"/>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row>
    <row r="7" spans="1:44" x14ac:dyDescent="0.35">
      <c r="A7" s="29"/>
      <c r="B7" s="29"/>
      <c r="C7" s="29" t="s">
        <v>54</v>
      </c>
      <c r="D7" s="29"/>
      <c r="E7" s="29" t="s">
        <v>55</v>
      </c>
      <c r="F7" s="30">
        <v>2022</v>
      </c>
      <c r="G7" s="30">
        <v>2023</v>
      </c>
      <c r="H7" s="30">
        <v>2024</v>
      </c>
      <c r="I7" s="30">
        <v>2025</v>
      </c>
      <c r="J7" s="30">
        <v>2026</v>
      </c>
      <c r="K7" s="30">
        <v>2027</v>
      </c>
      <c r="L7" s="30">
        <v>2028</v>
      </c>
      <c r="M7" s="30">
        <v>2029</v>
      </c>
      <c r="N7" s="30">
        <v>2030</v>
      </c>
      <c r="O7" s="30">
        <v>2031</v>
      </c>
      <c r="P7" s="30">
        <v>2032</v>
      </c>
      <c r="Q7" s="30">
        <v>2033</v>
      </c>
      <c r="R7" s="30">
        <v>2034</v>
      </c>
      <c r="S7" s="30">
        <v>2035</v>
      </c>
      <c r="T7" s="30">
        <v>2036</v>
      </c>
      <c r="U7" s="30">
        <v>2037</v>
      </c>
      <c r="V7" s="30">
        <v>2038</v>
      </c>
      <c r="W7" s="30">
        <v>2039</v>
      </c>
      <c r="X7" s="30">
        <v>2040</v>
      </c>
      <c r="Y7" s="30">
        <v>2041</v>
      </c>
      <c r="Z7" s="30">
        <v>2042</v>
      </c>
      <c r="AA7" s="30">
        <v>2043</v>
      </c>
      <c r="AB7" s="30">
        <v>2044</v>
      </c>
      <c r="AC7" s="30">
        <v>2045</v>
      </c>
      <c r="AD7" s="30">
        <v>2046</v>
      </c>
      <c r="AE7" s="30">
        <v>2047</v>
      </c>
      <c r="AF7" s="30">
        <v>2048</v>
      </c>
      <c r="AG7" s="30">
        <v>2049</v>
      </c>
      <c r="AH7" s="30">
        <v>2050</v>
      </c>
      <c r="AI7" s="30">
        <v>2051</v>
      </c>
      <c r="AJ7" s="30">
        <v>2052</v>
      </c>
      <c r="AK7" s="30">
        <v>2053</v>
      </c>
      <c r="AL7" s="30">
        <v>2054</v>
      </c>
      <c r="AM7" s="30">
        <v>2055</v>
      </c>
      <c r="AN7" s="30">
        <v>2056</v>
      </c>
      <c r="AO7" s="30">
        <v>2057</v>
      </c>
      <c r="AP7" s="30">
        <v>2058</v>
      </c>
      <c r="AQ7" s="30">
        <v>2059</v>
      </c>
      <c r="AR7" s="30">
        <v>2060</v>
      </c>
    </row>
    <row r="8" spans="1:44" x14ac:dyDescent="0.35">
      <c r="A8" s="12"/>
      <c r="B8" s="12" t="s">
        <v>56</v>
      </c>
      <c r="C8" s="8" t="s">
        <v>57</v>
      </c>
      <c r="D8" s="8"/>
      <c r="E8" s="31" t="s">
        <v>58</v>
      </c>
      <c r="F8" s="32">
        <v>1.1363636363636365</v>
      </c>
      <c r="G8" s="32">
        <v>1.1363636363636365</v>
      </c>
      <c r="H8" s="32">
        <v>1.1363636363636365</v>
      </c>
      <c r="I8" s="32">
        <v>1.1363636363636365</v>
      </c>
      <c r="J8" s="32">
        <v>1.1363636363636365</v>
      </c>
      <c r="K8" s="32">
        <v>1.1363636363636365</v>
      </c>
      <c r="L8" s="32">
        <v>1.1363636363636365</v>
      </c>
      <c r="M8" s="32">
        <v>1.1363636363636365</v>
      </c>
      <c r="N8" s="32">
        <v>1.1363636363636365</v>
      </c>
      <c r="O8" s="32">
        <v>1.1363636363636365</v>
      </c>
      <c r="P8" s="32">
        <v>1.1363636363636365</v>
      </c>
      <c r="Q8" s="32">
        <v>1.1363636363636365</v>
      </c>
      <c r="R8" s="32">
        <v>1.1363636363636365</v>
      </c>
      <c r="S8" s="32">
        <v>1.1363636363636365</v>
      </c>
      <c r="T8" s="32">
        <v>1.1363636363636365</v>
      </c>
      <c r="U8" s="32">
        <v>1.1363636363636365</v>
      </c>
      <c r="V8" s="32">
        <v>1.1363636363636365</v>
      </c>
      <c r="W8" s="32">
        <v>1.1363636363636365</v>
      </c>
      <c r="X8" s="32">
        <v>1.1363636363636365</v>
      </c>
      <c r="Y8" s="32">
        <v>1.1363636363636365</v>
      </c>
      <c r="Z8" s="32">
        <v>1.1363636363636365</v>
      </c>
      <c r="AA8" s="32">
        <v>1.1363636363636365</v>
      </c>
      <c r="AB8" s="32">
        <v>1.1363636363636365</v>
      </c>
      <c r="AC8" s="32">
        <v>1.1363636363636365</v>
      </c>
      <c r="AD8" s="32">
        <v>1.1363636363636365</v>
      </c>
      <c r="AE8" s="32">
        <v>1.1363636363636365</v>
      </c>
      <c r="AF8" s="32">
        <v>1.1363636363636365</v>
      </c>
      <c r="AG8" s="32">
        <v>1.1363636363636365</v>
      </c>
      <c r="AH8" s="32">
        <v>1.1363636363636365</v>
      </c>
      <c r="AI8" s="32">
        <v>1.1363636363636365</v>
      </c>
      <c r="AJ8" s="32">
        <v>1.1363636363636365</v>
      </c>
      <c r="AK8" s="32">
        <v>1.1363636363636365</v>
      </c>
      <c r="AL8" s="32">
        <v>1.1363636363636365</v>
      </c>
      <c r="AM8" s="32">
        <v>1.1363636363636365</v>
      </c>
      <c r="AN8" s="32">
        <v>1.1363636363636365</v>
      </c>
      <c r="AO8" s="32">
        <v>1.1363636363636365</v>
      </c>
      <c r="AP8" s="32">
        <v>1.1363636363636365</v>
      </c>
      <c r="AQ8" s="32">
        <v>1.1363636363636365</v>
      </c>
      <c r="AR8" s="32">
        <v>1.1363636363636365</v>
      </c>
    </row>
    <row r="9" spans="1:44" x14ac:dyDescent="0.35">
      <c r="A9" s="12"/>
      <c r="B9" s="12"/>
      <c r="C9" s="8" t="s">
        <v>59</v>
      </c>
      <c r="D9" s="8"/>
      <c r="E9" s="31" t="s">
        <v>60</v>
      </c>
      <c r="F9" s="32">
        <v>1.2727272727272729</v>
      </c>
      <c r="G9" s="32">
        <v>1.2727272727272729</v>
      </c>
      <c r="H9" s="32">
        <v>1.2727272727272729</v>
      </c>
      <c r="I9" s="32">
        <v>1.2727272727272729</v>
      </c>
      <c r="J9" s="32">
        <v>1.2727272727272729</v>
      </c>
      <c r="K9" s="32">
        <v>1.2727272727272729</v>
      </c>
      <c r="L9" s="32">
        <v>1.2727272727272729</v>
      </c>
      <c r="M9" s="32">
        <v>1.2727272727272729</v>
      </c>
      <c r="N9" s="32">
        <v>1.2727272727272729</v>
      </c>
      <c r="O9" s="32">
        <v>1.2727272727272729</v>
      </c>
      <c r="P9" s="32">
        <v>1.2727272727272729</v>
      </c>
      <c r="Q9" s="32">
        <v>1.2727272727272729</v>
      </c>
      <c r="R9" s="32">
        <v>1.2727272727272729</v>
      </c>
      <c r="S9" s="32">
        <v>1.2727272727272729</v>
      </c>
      <c r="T9" s="32">
        <v>1.2727272727272729</v>
      </c>
      <c r="U9" s="32">
        <v>1.2727272727272729</v>
      </c>
      <c r="V9" s="32">
        <v>1.2727272727272729</v>
      </c>
      <c r="W9" s="32">
        <v>1.2727272727272729</v>
      </c>
      <c r="X9" s="32">
        <v>1.2727272727272729</v>
      </c>
      <c r="Y9" s="32">
        <v>1.2727272727272729</v>
      </c>
      <c r="Z9" s="32">
        <v>1.2727272727272729</v>
      </c>
      <c r="AA9" s="32">
        <v>1.2727272727272729</v>
      </c>
      <c r="AB9" s="32">
        <v>1.2727272727272729</v>
      </c>
      <c r="AC9" s="32">
        <v>1.2727272727272729</v>
      </c>
      <c r="AD9" s="32">
        <v>1.2727272727272729</v>
      </c>
      <c r="AE9" s="32">
        <v>1.2727272727272729</v>
      </c>
      <c r="AF9" s="32">
        <v>1.2727272727272729</v>
      </c>
      <c r="AG9" s="32">
        <v>1.2727272727272729</v>
      </c>
      <c r="AH9" s="32">
        <v>1.2727272727272729</v>
      </c>
      <c r="AI9" s="32">
        <v>1.2727272727272729</v>
      </c>
      <c r="AJ9" s="32">
        <v>1.2727272727272729</v>
      </c>
      <c r="AK9" s="32">
        <v>1.2727272727272729</v>
      </c>
      <c r="AL9" s="32">
        <v>1.2727272727272729</v>
      </c>
      <c r="AM9" s="32">
        <v>1.2727272727272729</v>
      </c>
      <c r="AN9" s="32">
        <v>1.2727272727272729</v>
      </c>
      <c r="AO9" s="32">
        <v>1.2727272727272729</v>
      </c>
      <c r="AP9" s="32">
        <v>1.2727272727272729</v>
      </c>
      <c r="AQ9" s="32">
        <v>1.2727272727272729</v>
      </c>
      <c r="AR9" s="32">
        <v>1.2727272727272729</v>
      </c>
    </row>
    <row r="10" spans="1:44" x14ac:dyDescent="0.35">
      <c r="A10" s="12"/>
      <c r="B10" s="12"/>
      <c r="C10" s="8"/>
      <c r="D10" s="8"/>
      <c r="E10" s="31"/>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row>
    <row r="11" spans="1:44" x14ac:dyDescent="0.35">
      <c r="A11" s="12"/>
      <c r="B11" s="12" t="s">
        <v>61</v>
      </c>
      <c r="C11" s="8" t="s">
        <v>62</v>
      </c>
      <c r="D11" s="8"/>
      <c r="E11" s="31" t="s">
        <v>63</v>
      </c>
      <c r="F11" s="33">
        <v>1</v>
      </c>
      <c r="G11" s="33">
        <v>1.0899000000000001</v>
      </c>
      <c r="H11" s="33">
        <v>1.1306077650000002</v>
      </c>
      <c r="I11" s="33">
        <v>1.1512413567112503</v>
      </c>
      <c r="J11" s="33">
        <v>1.1742661838454753</v>
      </c>
      <c r="K11" s="32">
        <v>1.1977515075223848</v>
      </c>
      <c r="L11" s="32">
        <v>1.2217065376728324</v>
      </c>
      <c r="M11" s="32">
        <v>1.246140668426289</v>
      </c>
      <c r="N11" s="32">
        <v>1.2710634817948148</v>
      </c>
      <c r="O11" s="32">
        <v>1.2964847514307112</v>
      </c>
      <c r="P11" s="32">
        <v>1.3224144464593255</v>
      </c>
      <c r="Q11" s="32">
        <v>1.3488627353885121</v>
      </c>
      <c r="R11" s="32">
        <v>1.3758399900962823</v>
      </c>
      <c r="S11" s="32">
        <v>1.403356789898208</v>
      </c>
      <c r="T11" s="32">
        <v>1.4314239256961723</v>
      </c>
      <c r="U11" s="32">
        <v>1.4600524042100957</v>
      </c>
      <c r="V11" s="32">
        <v>1.4892534522942977</v>
      </c>
      <c r="W11" s="32">
        <v>1.5190385213401838</v>
      </c>
      <c r="X11" s="32">
        <v>1.5494192917669876</v>
      </c>
      <c r="Y11" s="32">
        <v>1.5804076776023273</v>
      </c>
      <c r="Z11" s="32">
        <v>1.6120158311543737</v>
      </c>
      <c r="AA11" s="32">
        <v>1.6442561477774613</v>
      </c>
      <c r="AB11" s="32">
        <v>1.6771412707330107</v>
      </c>
      <c r="AC11" s="32">
        <v>1.7106840961476708</v>
      </c>
      <c r="AD11" s="32">
        <v>1.7448977780706243</v>
      </c>
      <c r="AE11" s="32">
        <v>1.7797957336320369</v>
      </c>
      <c r="AF11" s="32">
        <v>1.8153916483046777</v>
      </c>
      <c r="AG11" s="32">
        <v>1.8516994812707712</v>
      </c>
      <c r="AH11" s="32">
        <v>1.8887334708961867</v>
      </c>
      <c r="AI11" s="32">
        <v>1.9265081403141104</v>
      </c>
      <c r="AJ11" s="32">
        <v>1.9650383031203926</v>
      </c>
      <c r="AK11" s="32">
        <v>2.0043390691828007</v>
      </c>
      <c r="AL11" s="32">
        <v>2.0444258505664568</v>
      </c>
      <c r="AM11" s="32">
        <v>2.0853143675777859</v>
      </c>
      <c r="AN11" s="32">
        <v>2.1270206549293418</v>
      </c>
      <c r="AO11" s="32">
        <v>2.1695610680279285</v>
      </c>
      <c r="AP11" s="32">
        <v>2.212952289388487</v>
      </c>
      <c r="AQ11" s="32">
        <v>2.2572113351762568</v>
      </c>
      <c r="AR11" s="32">
        <v>2.3023555618797822</v>
      </c>
    </row>
    <row r="12" spans="1:44" x14ac:dyDescent="0.35">
      <c r="A12" s="12"/>
      <c r="B12" s="34" t="s">
        <v>64</v>
      </c>
      <c r="C12" s="8"/>
      <c r="D12" s="8"/>
      <c r="E12" s="8"/>
      <c r="F12" s="8"/>
      <c r="G12" s="8"/>
      <c r="H12" s="8"/>
      <c r="I12" s="8"/>
      <c r="J12" s="8"/>
      <c r="K12" s="8"/>
      <c r="L12" s="8"/>
      <c r="M12" s="8"/>
      <c r="N12" s="8"/>
      <c r="O12" s="8"/>
      <c r="P12" s="8"/>
      <c r="Q12" s="8"/>
      <c r="R12" s="8"/>
      <c r="S12" s="8"/>
      <c r="T12" s="8"/>
      <c r="U12" s="8"/>
      <c r="V12" s="8"/>
      <c r="W12" s="8"/>
      <c r="X12" s="8"/>
      <c r="Y12" s="8"/>
    </row>
    <row r="13" spans="1:44" ht="35.15" customHeight="1" x14ac:dyDescent="0.35">
      <c r="A13" s="12"/>
      <c r="B13" s="79" t="s">
        <v>65</v>
      </c>
      <c r="C13" s="79"/>
      <c r="D13" s="79"/>
      <c r="E13" s="79"/>
      <c r="F13" s="8"/>
      <c r="G13" s="8"/>
      <c r="H13" s="8"/>
      <c r="I13" s="8"/>
      <c r="J13" s="8"/>
      <c r="K13" s="8"/>
      <c r="L13" s="8"/>
      <c r="M13" s="8"/>
      <c r="N13" s="8"/>
      <c r="O13" s="8"/>
      <c r="P13" s="8"/>
      <c r="Q13" s="8"/>
      <c r="R13" s="8"/>
      <c r="S13" s="8"/>
      <c r="T13" s="8"/>
      <c r="U13" s="8"/>
      <c r="V13" s="8"/>
      <c r="W13" s="8"/>
      <c r="X13" s="8"/>
      <c r="Y13" s="8"/>
    </row>
    <row r="14" spans="1:44" x14ac:dyDescent="0.35">
      <c r="A14" s="12"/>
      <c r="B14" s="34"/>
      <c r="C14" s="8"/>
      <c r="D14" s="8"/>
      <c r="E14" s="8"/>
      <c r="F14" s="8"/>
      <c r="G14" s="8"/>
      <c r="H14" s="8"/>
      <c r="I14" s="8"/>
      <c r="J14" s="8"/>
      <c r="K14" s="8"/>
      <c r="L14" s="8"/>
      <c r="M14" s="8"/>
      <c r="N14" s="8"/>
      <c r="O14" s="8"/>
      <c r="P14" s="8"/>
      <c r="Q14" s="8"/>
      <c r="R14" s="8"/>
      <c r="S14" s="8"/>
      <c r="T14" s="8"/>
      <c r="U14" s="8"/>
      <c r="V14" s="8"/>
      <c r="W14" s="8"/>
      <c r="X14" s="8"/>
      <c r="Y14" s="8"/>
    </row>
    <row r="15" spans="1:44" x14ac:dyDescent="0.35">
      <c r="A15" s="12"/>
      <c r="B15" s="53" t="s">
        <v>66</v>
      </c>
      <c r="C15" s="8"/>
      <c r="D15" s="8"/>
      <c r="E15" s="8"/>
      <c r="F15" s="8"/>
      <c r="G15" s="8"/>
      <c r="H15" s="8"/>
      <c r="I15" s="8"/>
      <c r="J15" s="8"/>
      <c r="K15" s="8"/>
      <c r="L15" s="8"/>
      <c r="M15" s="8"/>
      <c r="N15" s="8"/>
      <c r="O15" s="8"/>
      <c r="P15" s="8"/>
      <c r="Q15" s="8"/>
      <c r="R15" s="8"/>
      <c r="S15" s="8"/>
      <c r="T15" s="8"/>
      <c r="U15" s="8"/>
      <c r="V15" s="8"/>
      <c r="W15" s="8"/>
      <c r="X15" s="8"/>
      <c r="Y15" s="8"/>
    </row>
    <row r="16" spans="1:44" x14ac:dyDescent="0.35">
      <c r="A16" s="12"/>
      <c r="B16" s="34" t="s">
        <v>67</v>
      </c>
      <c r="C16" s="8"/>
      <c r="D16" s="8"/>
      <c r="E16" s="8"/>
      <c r="F16" s="8"/>
      <c r="G16" s="8"/>
      <c r="H16" s="8"/>
      <c r="I16" s="8"/>
      <c r="J16" s="8"/>
      <c r="K16" s="8"/>
      <c r="L16" s="8"/>
      <c r="M16" s="8"/>
      <c r="N16" s="8"/>
      <c r="O16" s="8"/>
      <c r="P16" s="8"/>
      <c r="Q16" s="8"/>
      <c r="R16" s="8"/>
      <c r="S16" s="8"/>
      <c r="T16" s="8"/>
      <c r="U16" s="8"/>
      <c r="V16" s="8"/>
      <c r="W16" s="8"/>
      <c r="X16" s="8"/>
      <c r="Y16" s="8"/>
    </row>
    <row r="17" spans="1:44" x14ac:dyDescent="0.35">
      <c r="A17" s="12"/>
      <c r="B17" s="34" t="s">
        <v>68</v>
      </c>
      <c r="C17" s="8"/>
      <c r="D17" s="8"/>
      <c r="E17" s="8"/>
      <c r="F17" s="8"/>
      <c r="G17" s="8"/>
      <c r="H17" s="8"/>
      <c r="I17" s="8"/>
      <c r="J17" s="8"/>
      <c r="K17" s="8"/>
      <c r="L17" s="8"/>
      <c r="M17" s="8"/>
      <c r="N17" s="8"/>
      <c r="O17" s="8"/>
      <c r="P17" s="8"/>
      <c r="Q17" s="8"/>
      <c r="R17" s="8"/>
      <c r="S17" s="8"/>
      <c r="T17" s="8"/>
      <c r="U17" s="8"/>
      <c r="V17" s="8"/>
      <c r="W17" s="8"/>
      <c r="X17" s="8"/>
      <c r="Y17" s="8"/>
    </row>
    <row r="18" spans="1:44" x14ac:dyDescent="0.35">
      <c r="A18" s="12"/>
      <c r="B18" s="37"/>
      <c r="C18" s="8" t="s">
        <v>69</v>
      </c>
      <c r="D18" s="8"/>
      <c r="E18" s="8" t="s">
        <v>70</v>
      </c>
      <c r="F18" s="54">
        <v>100</v>
      </c>
      <c r="G18" s="54">
        <v>124.9</v>
      </c>
      <c r="H18" s="54">
        <v>122.6</v>
      </c>
      <c r="I18" s="54">
        <v>103.9</v>
      </c>
      <c r="J18" s="54">
        <v>82.5</v>
      </c>
      <c r="K18" s="54">
        <v>82.1</v>
      </c>
      <c r="L18" s="54">
        <v>82</v>
      </c>
      <c r="M18" s="54">
        <v>77.400000000000006</v>
      </c>
      <c r="N18" s="54">
        <v>73.8</v>
      </c>
      <c r="O18" s="54">
        <v>72.599999999999994</v>
      </c>
      <c r="P18" s="54">
        <v>72.099999999999994</v>
      </c>
      <c r="Q18" s="54">
        <v>72.5</v>
      </c>
      <c r="R18" s="54">
        <v>73.400000000000006</v>
      </c>
      <c r="S18" s="54">
        <v>70.5</v>
      </c>
      <c r="T18" s="54">
        <v>71.7</v>
      </c>
      <c r="U18" s="54">
        <v>70.7</v>
      </c>
      <c r="V18" s="54">
        <v>66.7</v>
      </c>
      <c r="W18" s="54">
        <v>67.400000000000006</v>
      </c>
      <c r="X18" s="54">
        <v>67.5</v>
      </c>
      <c r="Y18" s="54">
        <v>64.7</v>
      </c>
      <c r="Z18" s="54">
        <v>63</v>
      </c>
      <c r="AA18" s="54">
        <v>61.1</v>
      </c>
      <c r="AB18" s="54">
        <v>61.2</v>
      </c>
      <c r="AC18" s="54">
        <v>61.3</v>
      </c>
      <c r="AD18" s="54">
        <v>60.5</v>
      </c>
      <c r="AE18" s="54">
        <v>59.8</v>
      </c>
      <c r="AF18" s="54">
        <v>60</v>
      </c>
      <c r="AG18" s="54">
        <v>62.3</v>
      </c>
      <c r="AH18" s="54">
        <v>58.1</v>
      </c>
      <c r="AI18" s="54">
        <v>58.4</v>
      </c>
      <c r="AJ18" s="54">
        <v>56.4</v>
      </c>
      <c r="AK18" s="54">
        <v>57.1</v>
      </c>
      <c r="AL18" s="54">
        <v>56.8</v>
      </c>
      <c r="AM18" s="54">
        <v>54.7</v>
      </c>
      <c r="AN18" s="54">
        <v>53.5</v>
      </c>
      <c r="AO18" s="54">
        <v>50.6</v>
      </c>
      <c r="AP18" s="54">
        <v>49</v>
      </c>
      <c r="AQ18" s="54">
        <v>49.7</v>
      </c>
      <c r="AR18" s="54">
        <v>49.8</v>
      </c>
    </row>
    <row r="19" spans="1:44" x14ac:dyDescent="0.35">
      <c r="A19" s="12"/>
      <c r="B19" s="34"/>
      <c r="C19" s="8"/>
      <c r="D19" s="8"/>
      <c r="E19" s="8" t="s">
        <v>71</v>
      </c>
      <c r="F19" s="55">
        <v>100</v>
      </c>
      <c r="G19" s="56">
        <v>136.12851000000001</v>
      </c>
      <c r="H19" s="56">
        <v>138.61251198900001</v>
      </c>
      <c r="I19" s="56">
        <v>119.61397696229891</v>
      </c>
      <c r="J19" s="56">
        <v>96.87696016725171</v>
      </c>
      <c r="K19" s="56">
        <v>98.33539876758779</v>
      </c>
      <c r="L19" s="56">
        <v>100.17993608917226</v>
      </c>
      <c r="M19" s="56">
        <v>96.451287736194772</v>
      </c>
      <c r="N19" s="56">
        <v>93.80448495645733</v>
      </c>
      <c r="O19" s="56">
        <v>94.12479295386963</v>
      </c>
      <c r="P19" s="56">
        <v>95.346081589717357</v>
      </c>
      <c r="Q19" s="56">
        <v>97.792548315667133</v>
      </c>
      <c r="R19" s="56">
        <v>100.98665527306713</v>
      </c>
      <c r="S19" s="56">
        <v>98.936653687823664</v>
      </c>
      <c r="T19" s="56">
        <v>102.63309547241556</v>
      </c>
      <c r="U19" s="56">
        <v>103.22570497765378</v>
      </c>
      <c r="V19" s="56">
        <v>99.333205268029658</v>
      </c>
      <c r="W19" s="56">
        <v>102.3831963383284</v>
      </c>
      <c r="X19" s="56">
        <v>104.58580219427166</v>
      </c>
      <c r="Y19" s="56">
        <v>102.25237674087057</v>
      </c>
      <c r="Z19" s="56">
        <v>101.55699736272554</v>
      </c>
      <c r="AA19" s="56">
        <v>100.46405062920289</v>
      </c>
      <c r="AB19" s="56">
        <v>102.64104576886025</v>
      </c>
      <c r="AC19" s="56">
        <v>104.86493509385221</v>
      </c>
      <c r="AD19" s="56">
        <v>105.56631557327277</v>
      </c>
      <c r="AE19" s="56">
        <v>106.4317848711958</v>
      </c>
      <c r="AF19" s="56">
        <v>108.92349889828066</v>
      </c>
      <c r="AG19" s="56">
        <v>115.36087768316904</v>
      </c>
      <c r="AH19" s="56">
        <v>109.73541465906845</v>
      </c>
      <c r="AI19" s="56">
        <v>112.50807539434405</v>
      </c>
      <c r="AJ19" s="56">
        <v>110.82816029599014</v>
      </c>
      <c r="AK19" s="56">
        <v>114.44776085033793</v>
      </c>
      <c r="AL19" s="56">
        <v>116.12338831217474</v>
      </c>
      <c r="AM19" s="56">
        <v>114.06669590650489</v>
      </c>
      <c r="AN19" s="56">
        <v>113.79560503871978</v>
      </c>
      <c r="AO19" s="56">
        <v>109.77979004221318</v>
      </c>
      <c r="AP19" s="56">
        <v>108.43466218003586</v>
      </c>
      <c r="AQ19" s="56">
        <v>112.18340335825997</v>
      </c>
      <c r="AR19" s="56">
        <v>114.65730698161315</v>
      </c>
    </row>
    <row r="20" spans="1:44" x14ac:dyDescent="0.35">
      <c r="A20" s="12"/>
      <c r="B20" s="34"/>
      <c r="C20" s="8"/>
      <c r="D20" s="8"/>
      <c r="E20" s="8"/>
      <c r="F20" s="8"/>
      <c r="G20" s="8"/>
      <c r="H20" s="8"/>
      <c r="I20" s="8"/>
      <c r="J20" s="8"/>
      <c r="K20" s="8"/>
      <c r="L20" s="8"/>
      <c r="M20" s="8"/>
      <c r="N20" s="8"/>
      <c r="O20" s="8"/>
      <c r="P20" s="8"/>
      <c r="Q20" s="8"/>
      <c r="R20" s="8"/>
      <c r="S20" s="8"/>
      <c r="T20" s="8"/>
      <c r="U20" s="8"/>
      <c r="V20" s="8"/>
      <c r="W20" s="8"/>
      <c r="X20" s="8"/>
      <c r="Y20" s="8"/>
      <c r="Z20" s="8"/>
    </row>
    <row r="21" spans="1:44" x14ac:dyDescent="0.35">
      <c r="A21" s="12"/>
      <c r="B21" s="34"/>
      <c r="C21" s="8"/>
      <c r="D21" s="8"/>
      <c r="E21" s="8"/>
      <c r="F21" s="8"/>
      <c r="G21" s="8"/>
      <c r="H21" s="8"/>
      <c r="I21" s="8"/>
      <c r="J21" s="8"/>
      <c r="K21" s="8"/>
      <c r="L21" s="8"/>
      <c r="M21" s="8"/>
      <c r="N21" s="8"/>
      <c r="O21" s="8"/>
      <c r="P21" s="8"/>
      <c r="Q21" s="8"/>
      <c r="R21" s="8"/>
      <c r="S21" s="8"/>
      <c r="T21" s="8"/>
      <c r="U21" s="8"/>
      <c r="V21" s="8"/>
      <c r="W21" s="8"/>
      <c r="X21" s="8"/>
      <c r="Y21" s="8"/>
      <c r="Z21" s="8"/>
    </row>
    <row r="22" spans="1:44" x14ac:dyDescent="0.35">
      <c r="A22" s="27" t="s">
        <v>72</v>
      </c>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row>
    <row r="23" spans="1:44" x14ac:dyDescent="0.35">
      <c r="A23" s="29"/>
      <c r="B23" s="29"/>
      <c r="C23" s="29" t="s">
        <v>54</v>
      </c>
      <c r="D23" s="29"/>
      <c r="E23" s="29" t="s">
        <v>55</v>
      </c>
      <c r="F23" s="80" t="s">
        <v>73</v>
      </c>
      <c r="G23" s="80"/>
      <c r="H23" s="80" t="s">
        <v>74</v>
      </c>
      <c r="I23" s="8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row>
    <row r="24" spans="1:44" x14ac:dyDescent="0.35">
      <c r="A24" s="12"/>
      <c r="B24" s="12" t="s">
        <v>75</v>
      </c>
      <c r="C24" s="8" t="s">
        <v>76</v>
      </c>
      <c r="D24" s="8"/>
      <c r="E24" s="31" t="s">
        <v>77</v>
      </c>
      <c r="F24" s="81">
        <v>0.11</v>
      </c>
      <c r="G24" s="82"/>
      <c r="H24" s="81">
        <v>0.06</v>
      </c>
      <c r="I24" s="82"/>
      <c r="J24" s="8"/>
      <c r="K24" s="8"/>
      <c r="L24" s="8"/>
      <c r="M24" s="8"/>
      <c r="N24" s="8"/>
      <c r="O24" s="8"/>
      <c r="P24" s="8"/>
      <c r="Q24" s="8"/>
      <c r="R24" s="8"/>
      <c r="S24" s="8"/>
      <c r="T24" s="8"/>
      <c r="U24" s="8"/>
      <c r="V24" s="8"/>
      <c r="W24" s="8"/>
      <c r="X24" s="8"/>
      <c r="Y24" s="8"/>
      <c r="Z24" s="8"/>
    </row>
    <row r="25" spans="1:44" x14ac:dyDescent="0.35">
      <c r="A25" s="12"/>
      <c r="B25" s="34"/>
      <c r="C25" s="8" t="s">
        <v>78</v>
      </c>
      <c r="D25" s="8"/>
      <c r="E25" s="31" t="s">
        <v>77</v>
      </c>
      <c r="F25" s="82" t="s">
        <v>79</v>
      </c>
      <c r="G25" s="82"/>
      <c r="H25" s="81">
        <v>0.06</v>
      </c>
      <c r="I25" s="82"/>
      <c r="J25" s="8"/>
      <c r="K25" s="8"/>
      <c r="L25" s="8"/>
      <c r="M25" s="8"/>
      <c r="N25" s="8"/>
      <c r="O25" s="8"/>
      <c r="P25" s="8"/>
      <c r="Q25" s="8"/>
      <c r="R25" s="8"/>
      <c r="S25" s="8"/>
      <c r="T25" s="8"/>
      <c r="U25" s="8"/>
      <c r="V25" s="8"/>
      <c r="W25" s="8"/>
      <c r="X25" s="8"/>
      <c r="Y25" s="8"/>
      <c r="Z25" s="8"/>
    </row>
    <row r="26" spans="1:44" x14ac:dyDescent="0.35">
      <c r="A26" s="12"/>
      <c r="B26" s="34"/>
      <c r="C26" s="8" t="s">
        <v>80</v>
      </c>
      <c r="D26" s="8"/>
      <c r="E26" s="31" t="s">
        <v>77</v>
      </c>
      <c r="F26" s="81">
        <v>0.16</v>
      </c>
      <c r="G26" s="82"/>
      <c r="H26" s="81">
        <v>0.06</v>
      </c>
      <c r="I26" s="82"/>
      <c r="J26" s="8"/>
      <c r="K26" s="8"/>
      <c r="L26" s="8"/>
      <c r="M26" s="8"/>
      <c r="N26" s="8"/>
      <c r="O26" s="8"/>
      <c r="P26" s="8"/>
      <c r="Q26" s="8"/>
      <c r="R26" s="8"/>
      <c r="S26" s="8"/>
      <c r="T26" s="8"/>
      <c r="U26" s="8"/>
      <c r="V26" s="8"/>
      <c r="W26" s="8"/>
      <c r="X26" s="8"/>
      <c r="Y26" s="8"/>
      <c r="Z26" s="8"/>
    </row>
    <row r="27" spans="1:44" x14ac:dyDescent="0.35">
      <c r="A27" s="12"/>
      <c r="B27" s="34"/>
      <c r="C27" s="8" t="s">
        <v>81</v>
      </c>
      <c r="D27" s="8"/>
      <c r="E27" s="31" t="s">
        <v>77</v>
      </c>
      <c r="F27" s="81">
        <v>0.16</v>
      </c>
      <c r="G27" s="82"/>
      <c r="H27" s="81">
        <v>0.06</v>
      </c>
      <c r="I27" s="82"/>
      <c r="J27" s="8"/>
      <c r="K27" s="8"/>
      <c r="L27" s="8"/>
      <c r="M27" s="8"/>
      <c r="N27" s="8"/>
      <c r="O27" s="8"/>
      <c r="P27" s="8"/>
      <c r="Q27" s="8"/>
      <c r="R27" s="8"/>
      <c r="S27" s="8"/>
      <c r="T27" s="8"/>
      <c r="U27" s="8"/>
      <c r="V27" s="8"/>
      <c r="W27" s="8"/>
      <c r="X27" s="8"/>
      <c r="Y27" s="8"/>
      <c r="Z27" s="8"/>
    </row>
    <row r="28" spans="1:44" x14ac:dyDescent="0.35">
      <c r="A28" s="12"/>
      <c r="B28" s="34"/>
      <c r="C28" s="8" t="s">
        <v>82</v>
      </c>
      <c r="D28" s="8"/>
      <c r="E28" s="31" t="s">
        <v>77</v>
      </c>
      <c r="F28" s="83">
        <v>0.105</v>
      </c>
      <c r="G28" s="82"/>
      <c r="H28" s="81">
        <v>0.06</v>
      </c>
      <c r="I28" s="82"/>
      <c r="J28" s="8"/>
      <c r="K28" s="8"/>
      <c r="L28" s="8"/>
      <c r="M28" s="8"/>
      <c r="N28" s="8"/>
      <c r="O28" s="8"/>
      <c r="P28" s="8"/>
      <c r="Q28" s="8"/>
      <c r="R28" s="8"/>
      <c r="S28" s="8"/>
      <c r="T28" s="8"/>
      <c r="U28" s="8"/>
      <c r="V28" s="8"/>
      <c r="W28" s="8"/>
      <c r="X28" s="8"/>
      <c r="Y28" s="8"/>
      <c r="Z28" s="8"/>
    </row>
    <row r="29" spans="1:44" x14ac:dyDescent="0.35">
      <c r="A29" s="12"/>
      <c r="B29" s="34"/>
      <c r="C29" s="8"/>
      <c r="D29" s="8"/>
      <c r="E29" s="8"/>
      <c r="F29" s="8"/>
      <c r="G29" s="8"/>
      <c r="H29" s="8"/>
      <c r="I29" s="8"/>
      <c r="J29" s="8"/>
      <c r="K29" s="8"/>
      <c r="L29" s="8"/>
      <c r="M29" s="8"/>
      <c r="N29" s="8"/>
      <c r="O29" s="8"/>
      <c r="P29" s="8"/>
      <c r="Q29" s="8"/>
      <c r="R29" s="8"/>
      <c r="S29" s="8"/>
      <c r="T29" s="8"/>
      <c r="U29" s="8"/>
      <c r="V29" s="8"/>
      <c r="W29" s="8"/>
      <c r="X29" s="8"/>
      <c r="Y29" s="8"/>
      <c r="Z29" s="8"/>
    </row>
    <row r="30" spans="1:44" x14ac:dyDescent="0.35">
      <c r="A30" s="12"/>
      <c r="B30" s="12" t="s">
        <v>83</v>
      </c>
      <c r="C30" s="8" t="s">
        <v>76</v>
      </c>
      <c r="D30" s="8"/>
      <c r="E30" s="31" t="s">
        <v>77</v>
      </c>
      <c r="F30" s="81">
        <v>0.09</v>
      </c>
      <c r="G30" s="82"/>
      <c r="H30" s="81">
        <v>0.06</v>
      </c>
      <c r="I30" s="82"/>
      <c r="J30" s="8"/>
      <c r="K30" s="8"/>
      <c r="L30" s="8"/>
      <c r="M30" s="8"/>
      <c r="N30" s="8"/>
      <c r="O30" s="8"/>
      <c r="P30" s="8"/>
      <c r="Q30" s="8"/>
      <c r="R30" s="8"/>
      <c r="S30" s="8"/>
      <c r="T30" s="8"/>
      <c r="U30" s="8"/>
      <c r="V30" s="8"/>
      <c r="W30" s="8"/>
      <c r="X30" s="8"/>
      <c r="Y30" s="8"/>
      <c r="Z30" s="8"/>
    </row>
    <row r="31" spans="1:44" x14ac:dyDescent="0.35">
      <c r="A31" s="12"/>
      <c r="B31" s="34"/>
      <c r="C31" s="8" t="s">
        <v>78</v>
      </c>
      <c r="D31" s="8"/>
      <c r="E31" s="31" t="s">
        <v>77</v>
      </c>
      <c r="F31" s="81">
        <v>0.09</v>
      </c>
      <c r="G31" s="82"/>
      <c r="H31" s="81">
        <v>0.06</v>
      </c>
      <c r="I31" s="82"/>
      <c r="J31" s="8"/>
      <c r="K31" s="8"/>
      <c r="L31" s="8"/>
      <c r="M31" s="8"/>
      <c r="N31" s="8"/>
      <c r="O31" s="8"/>
      <c r="P31" s="8"/>
      <c r="Q31" s="8"/>
      <c r="R31" s="8"/>
      <c r="S31" s="8"/>
      <c r="T31" s="8"/>
      <c r="U31" s="8"/>
      <c r="V31" s="8"/>
      <c r="W31" s="8"/>
      <c r="X31" s="8"/>
      <c r="Y31" s="8"/>
      <c r="Z31" s="8"/>
    </row>
    <row r="32" spans="1:44" x14ac:dyDescent="0.35">
      <c r="A32" s="12"/>
      <c r="B32" s="34"/>
      <c r="C32" s="8" t="s">
        <v>80</v>
      </c>
      <c r="D32" s="8"/>
      <c r="E32" s="31" t="s">
        <v>77</v>
      </c>
      <c r="F32" s="81">
        <v>0.09</v>
      </c>
      <c r="G32" s="82"/>
      <c r="H32" s="81">
        <v>0.06</v>
      </c>
      <c r="I32" s="82"/>
      <c r="J32" s="8"/>
      <c r="K32" s="8"/>
      <c r="L32" s="8"/>
      <c r="M32" s="8"/>
      <c r="N32" s="8"/>
      <c r="O32" s="8"/>
      <c r="P32" s="8"/>
      <c r="Q32" s="8"/>
      <c r="R32" s="8"/>
      <c r="S32" s="8"/>
      <c r="T32" s="8"/>
      <c r="U32" s="8"/>
      <c r="V32" s="8"/>
      <c r="W32" s="8"/>
      <c r="X32" s="8"/>
      <c r="Y32" s="8"/>
      <c r="Z32" s="8"/>
    </row>
    <row r="33" spans="1:44" x14ac:dyDescent="0.35">
      <c r="A33" s="12"/>
      <c r="B33" s="34"/>
      <c r="C33" s="8" t="s">
        <v>81</v>
      </c>
      <c r="D33" s="8"/>
      <c r="E33" s="31" t="s">
        <v>77</v>
      </c>
      <c r="F33" s="81">
        <v>0.09</v>
      </c>
      <c r="G33" s="82"/>
      <c r="H33" s="81">
        <v>0.06</v>
      </c>
      <c r="I33" s="82"/>
      <c r="J33" s="8"/>
      <c r="K33" s="8"/>
      <c r="L33" s="8"/>
      <c r="M33" s="8"/>
      <c r="N33" s="8"/>
      <c r="O33" s="8"/>
      <c r="P33" s="8"/>
      <c r="Q33" s="8"/>
      <c r="R33" s="8"/>
      <c r="S33" s="8"/>
      <c r="T33" s="8"/>
      <c r="U33" s="8"/>
      <c r="V33" s="8"/>
      <c r="W33" s="8"/>
      <c r="X33" s="8"/>
      <c r="Y33" s="8"/>
      <c r="Z33" s="8"/>
    </row>
    <row r="34" spans="1:44" x14ac:dyDescent="0.35">
      <c r="A34" s="12"/>
      <c r="B34" s="34"/>
      <c r="C34" s="8" t="s">
        <v>82</v>
      </c>
      <c r="D34" s="8"/>
      <c r="E34" s="31" t="s">
        <v>77</v>
      </c>
      <c r="F34" s="82" t="s">
        <v>84</v>
      </c>
      <c r="G34" s="82"/>
      <c r="H34" s="81">
        <v>0.06</v>
      </c>
      <c r="I34" s="82"/>
      <c r="J34" s="8"/>
      <c r="K34" s="8"/>
      <c r="L34" s="8"/>
      <c r="M34" s="8"/>
      <c r="N34" s="8"/>
      <c r="O34" s="8"/>
      <c r="P34" s="8"/>
      <c r="Q34" s="8"/>
      <c r="R34" s="8"/>
      <c r="S34" s="8"/>
      <c r="T34" s="8"/>
      <c r="U34" s="8"/>
      <c r="V34" s="8"/>
      <c r="W34" s="8"/>
      <c r="X34" s="8"/>
      <c r="Y34" s="8"/>
      <c r="Z34" s="8"/>
    </row>
    <row r="35" spans="1:44" x14ac:dyDescent="0.35">
      <c r="A35" s="12"/>
      <c r="B35" s="12"/>
      <c r="C35" s="8"/>
      <c r="D35" s="8"/>
      <c r="E35" s="8"/>
      <c r="F35" s="8"/>
      <c r="G35" s="8"/>
      <c r="H35" s="8"/>
      <c r="I35" s="8"/>
      <c r="J35" s="8"/>
      <c r="K35" s="8"/>
      <c r="L35" s="8"/>
      <c r="M35" s="8"/>
      <c r="N35" s="8"/>
      <c r="O35" s="8"/>
      <c r="P35" s="8"/>
      <c r="Q35" s="8"/>
      <c r="R35" s="8"/>
      <c r="S35" s="8"/>
      <c r="T35" s="8"/>
      <c r="U35" s="8"/>
      <c r="V35" s="8"/>
      <c r="W35" s="8"/>
      <c r="X35" s="8"/>
      <c r="Y35" s="8"/>
      <c r="Z35" s="8"/>
    </row>
    <row r="36" spans="1:44" x14ac:dyDescent="0.35">
      <c r="A36" s="12"/>
      <c r="B36" s="12"/>
      <c r="C36" s="8"/>
      <c r="D36" s="8"/>
      <c r="E36" s="8"/>
      <c r="F36" s="8"/>
      <c r="G36" s="8"/>
      <c r="H36" s="8"/>
      <c r="I36" s="8"/>
      <c r="J36" s="8"/>
      <c r="K36" s="8"/>
      <c r="L36" s="8"/>
      <c r="M36" s="8"/>
      <c r="N36" s="8"/>
      <c r="O36" s="8"/>
      <c r="P36" s="8"/>
      <c r="Q36" s="8"/>
      <c r="R36" s="8"/>
      <c r="S36" s="8"/>
      <c r="T36" s="8"/>
      <c r="U36" s="8"/>
      <c r="V36" s="8"/>
      <c r="W36" s="8"/>
      <c r="X36" s="8"/>
      <c r="Y36" s="8"/>
      <c r="Z36" s="8"/>
    </row>
    <row r="37" spans="1:44" x14ac:dyDescent="0.35">
      <c r="A37" s="27" t="s">
        <v>85</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8"/>
      <c r="AB37" s="28"/>
      <c r="AC37" s="28"/>
      <c r="AD37" s="28"/>
      <c r="AE37" s="28"/>
      <c r="AF37" s="28"/>
      <c r="AG37" s="28"/>
      <c r="AH37" s="28"/>
      <c r="AI37" s="28"/>
      <c r="AJ37" s="28"/>
      <c r="AK37" s="28"/>
      <c r="AL37" s="28"/>
      <c r="AM37" s="28"/>
      <c r="AN37" s="28"/>
      <c r="AO37" s="28"/>
      <c r="AP37" s="28"/>
      <c r="AQ37" s="28"/>
      <c r="AR37" s="28"/>
    </row>
  </sheetData>
  <mergeCells count="23">
    <mergeCell ref="F28:G28"/>
    <mergeCell ref="H28:I28"/>
    <mergeCell ref="F33:G33"/>
    <mergeCell ref="H33:I33"/>
    <mergeCell ref="F34:G34"/>
    <mergeCell ref="H34:I34"/>
    <mergeCell ref="F30:G30"/>
    <mergeCell ref="H30:I30"/>
    <mergeCell ref="F31:G31"/>
    <mergeCell ref="H31:I31"/>
    <mergeCell ref="F32:G32"/>
    <mergeCell ref="H32:I32"/>
    <mergeCell ref="F25:G25"/>
    <mergeCell ref="H25:I25"/>
    <mergeCell ref="F26:G26"/>
    <mergeCell ref="H26:I26"/>
    <mergeCell ref="F27:G27"/>
    <mergeCell ref="H27:I27"/>
    <mergeCell ref="B13:E13"/>
    <mergeCell ref="F23:G23"/>
    <mergeCell ref="H23:I23"/>
    <mergeCell ref="F24:G24"/>
    <mergeCell ref="H24:I2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50A9C-A1CD-46F9-B025-DD259FB322A7}">
  <sheetPr codeName="Sheet14"/>
  <dimension ref="A1:BP248"/>
  <sheetViews>
    <sheetView showGridLines="0" zoomScale="70" zoomScaleNormal="70" workbookViewId="0">
      <pane xSplit="5" ySplit="5" topLeftCell="F6" activePane="bottomRight" state="frozen"/>
      <selection pane="topRight" activeCell="R1" sqref="R1"/>
      <selection pane="bottomLeft" activeCell="A12" sqref="A12"/>
      <selection pane="bottomRight"/>
    </sheetView>
  </sheetViews>
  <sheetFormatPr defaultColWidth="0" defaultRowHeight="14.5" x14ac:dyDescent="0.35"/>
  <cols>
    <col min="1" max="1" width="5.54296875" customWidth="1"/>
    <col min="2" max="2" width="29.54296875" customWidth="1"/>
    <col min="3" max="3" width="28.81640625" customWidth="1"/>
    <col min="4" max="4" width="10.81640625" customWidth="1"/>
    <col min="5" max="5" width="12.453125" customWidth="1"/>
    <col min="6" max="43" width="8.81640625" customWidth="1"/>
    <col min="44" max="44" width="8.81640625" hidden="1" customWidth="1"/>
    <col min="45" max="68" width="0" hidden="1" customWidth="1"/>
    <col min="69" max="16384" width="8.81640625" hidden="1"/>
  </cols>
  <sheetData>
    <row r="1" spans="1:43" x14ac:dyDescent="0.35">
      <c r="A1" s="12"/>
      <c r="B1" s="8"/>
      <c r="C1" s="12" t="s">
        <v>48</v>
      </c>
      <c r="D1" s="35" t="s">
        <v>49</v>
      </c>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row>
    <row r="2" spans="1:43" x14ac:dyDescent="0.35">
      <c r="A2" s="12"/>
      <c r="B2" s="8"/>
      <c r="C2" s="12" t="s">
        <v>10</v>
      </c>
      <c r="D2" s="35" t="s">
        <v>50</v>
      </c>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1:43" x14ac:dyDescent="0.35">
      <c r="A3" s="12"/>
      <c r="B3" s="8"/>
      <c r="C3" s="12" t="s">
        <v>12</v>
      </c>
      <c r="D3" s="35" t="s">
        <v>51</v>
      </c>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row>
    <row r="4" spans="1:43" x14ac:dyDescent="0.35">
      <c r="A4" s="8"/>
      <c r="B4" s="8"/>
      <c r="C4" s="12" t="s">
        <v>52</v>
      </c>
      <c r="D4" s="35" t="s">
        <v>26</v>
      </c>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row>
    <row r="5" spans="1:43" ht="14.15" customHeight="1" x14ac:dyDescent="0.35">
      <c r="A5" s="12"/>
      <c r="B5" s="12"/>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row>
    <row r="6" spans="1:43" x14ac:dyDescent="0.35">
      <c r="A6" s="27" t="s">
        <v>23</v>
      </c>
      <c r="B6" s="27"/>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row>
    <row r="7" spans="1:43" x14ac:dyDescent="0.35">
      <c r="A7" s="29"/>
      <c r="B7" s="29"/>
      <c r="C7" s="29" t="s">
        <v>54</v>
      </c>
      <c r="D7" s="29"/>
      <c r="E7" s="29" t="s">
        <v>55</v>
      </c>
      <c r="F7" s="30">
        <v>2023</v>
      </c>
      <c r="G7" s="30">
        <v>2024</v>
      </c>
      <c r="H7" s="30">
        <v>2025</v>
      </c>
      <c r="I7" s="30">
        <v>2026</v>
      </c>
      <c r="J7" s="30">
        <v>2027</v>
      </c>
      <c r="K7" s="30">
        <v>2028</v>
      </c>
      <c r="L7" s="30">
        <v>2029</v>
      </c>
      <c r="M7" s="30">
        <v>2030</v>
      </c>
      <c r="N7" s="30">
        <v>2031</v>
      </c>
      <c r="O7" s="30">
        <v>2032</v>
      </c>
      <c r="P7" s="30">
        <v>2033</v>
      </c>
      <c r="Q7" s="30">
        <v>2034</v>
      </c>
      <c r="R7" s="30">
        <v>2035</v>
      </c>
      <c r="S7" s="30">
        <v>2036</v>
      </c>
      <c r="T7" s="30">
        <v>2037</v>
      </c>
      <c r="U7" s="30">
        <v>2038</v>
      </c>
      <c r="V7" s="30">
        <v>2039</v>
      </c>
      <c r="W7" s="30">
        <v>2040</v>
      </c>
      <c r="X7" s="30">
        <v>2041</v>
      </c>
      <c r="Y7" s="30">
        <v>2042</v>
      </c>
      <c r="Z7" s="30">
        <v>2043</v>
      </c>
      <c r="AA7" s="30">
        <v>2044</v>
      </c>
      <c r="AB7" s="30">
        <v>2045</v>
      </c>
      <c r="AC7" s="30">
        <v>2046</v>
      </c>
      <c r="AD7" s="30">
        <v>2047</v>
      </c>
      <c r="AE7" s="30">
        <v>2048</v>
      </c>
      <c r="AF7" s="30">
        <v>2049</v>
      </c>
      <c r="AG7" s="30">
        <v>2050</v>
      </c>
      <c r="AH7" s="30">
        <v>2051</v>
      </c>
      <c r="AI7" s="30">
        <v>2052</v>
      </c>
      <c r="AJ7" s="30">
        <v>2053</v>
      </c>
      <c r="AK7" s="30">
        <v>2054</v>
      </c>
      <c r="AL7" s="30">
        <v>2055</v>
      </c>
      <c r="AM7" s="30">
        <v>2056</v>
      </c>
      <c r="AN7" s="30">
        <v>2057</v>
      </c>
      <c r="AO7" s="30">
        <v>2058</v>
      </c>
      <c r="AP7" s="30">
        <v>2059</v>
      </c>
      <c r="AQ7" s="30">
        <v>2060</v>
      </c>
    </row>
    <row r="8" spans="1:43" x14ac:dyDescent="0.35">
      <c r="A8" s="12"/>
      <c r="B8" s="12" t="s">
        <v>86</v>
      </c>
      <c r="C8" s="8" t="s">
        <v>87</v>
      </c>
      <c r="D8" s="8"/>
      <c r="E8" s="31" t="s">
        <v>88</v>
      </c>
      <c r="F8" s="36">
        <v>61.42</v>
      </c>
      <c r="G8" s="36">
        <v>43.9</v>
      </c>
      <c r="H8" s="36">
        <v>31.71</v>
      </c>
      <c r="I8" s="36">
        <v>25.34</v>
      </c>
      <c r="J8" s="36">
        <v>23.67</v>
      </c>
      <c r="K8" s="36">
        <v>21.67</v>
      </c>
      <c r="L8" s="36">
        <v>21.75</v>
      </c>
      <c r="M8" s="36">
        <v>21.92</v>
      </c>
      <c r="N8" s="36">
        <v>22.16</v>
      </c>
      <c r="O8" s="36">
        <v>22.4</v>
      </c>
      <c r="P8" s="36">
        <v>22.59</v>
      </c>
      <c r="Q8" s="36">
        <v>22.77</v>
      </c>
      <c r="R8" s="36">
        <v>22.96</v>
      </c>
      <c r="S8" s="36">
        <v>23.14</v>
      </c>
      <c r="T8" s="36">
        <v>23.33</v>
      </c>
      <c r="U8" s="36">
        <v>23.53</v>
      </c>
      <c r="V8" s="36">
        <v>23.72</v>
      </c>
      <c r="W8" s="36">
        <v>23.9</v>
      </c>
      <c r="X8" s="36">
        <v>24.06</v>
      </c>
      <c r="Y8" s="36">
        <v>24.21</v>
      </c>
      <c r="Z8" s="36">
        <v>24.35</v>
      </c>
      <c r="AA8" s="36">
        <v>24.47</v>
      </c>
      <c r="AB8" s="36">
        <v>24.58</v>
      </c>
      <c r="AC8" s="36">
        <v>24.7</v>
      </c>
      <c r="AD8" s="36">
        <v>24.82</v>
      </c>
      <c r="AE8" s="36">
        <v>24.93</v>
      </c>
      <c r="AF8" s="36">
        <v>25.04</v>
      </c>
      <c r="AG8" s="36">
        <v>25.16</v>
      </c>
      <c r="AH8" s="36">
        <v>25.27</v>
      </c>
      <c r="AI8" s="36">
        <v>25.39</v>
      </c>
      <c r="AJ8" s="36">
        <v>25.5</v>
      </c>
      <c r="AK8" s="36">
        <v>25.61</v>
      </c>
      <c r="AL8" s="36">
        <v>25.72</v>
      </c>
      <c r="AM8" s="36">
        <v>25.84</v>
      </c>
      <c r="AN8" s="36">
        <v>25.95</v>
      </c>
      <c r="AO8" s="36">
        <v>26.06</v>
      </c>
      <c r="AP8" s="36">
        <v>26.18</v>
      </c>
      <c r="AQ8" s="36">
        <v>26.3</v>
      </c>
    </row>
    <row r="9" spans="1:43" x14ac:dyDescent="0.35">
      <c r="A9" s="12"/>
      <c r="B9" s="12"/>
      <c r="C9" s="8" t="s">
        <v>89</v>
      </c>
      <c r="D9" s="8"/>
      <c r="E9" s="31" t="s">
        <v>90</v>
      </c>
      <c r="F9" s="36">
        <v>149.65</v>
      </c>
      <c r="G9" s="36">
        <v>108.18</v>
      </c>
      <c r="H9" s="36">
        <v>87.07</v>
      </c>
      <c r="I9" s="36">
        <v>79.73</v>
      </c>
      <c r="J9" s="36">
        <v>72.819999999999993</v>
      </c>
      <c r="K9" s="36">
        <v>65.94</v>
      </c>
      <c r="L9" s="36">
        <v>61.55</v>
      </c>
      <c r="M9" s="36">
        <v>62.3</v>
      </c>
      <c r="N9" s="36">
        <v>63.04</v>
      </c>
      <c r="O9" s="36">
        <v>63.78</v>
      </c>
      <c r="P9" s="36">
        <v>64.53</v>
      </c>
      <c r="Q9" s="36">
        <v>65.27</v>
      </c>
      <c r="R9" s="36">
        <v>66.010000000000005</v>
      </c>
      <c r="S9" s="36">
        <v>66.010000000000005</v>
      </c>
      <c r="T9" s="36">
        <v>66.010000000000005</v>
      </c>
      <c r="U9" s="36">
        <v>66.010000000000005</v>
      </c>
      <c r="V9" s="36">
        <v>66.010000000000005</v>
      </c>
      <c r="W9" s="36">
        <v>66.010000000000005</v>
      </c>
      <c r="X9" s="36">
        <v>68.39</v>
      </c>
      <c r="Y9" s="36">
        <v>68.98</v>
      </c>
      <c r="Z9" s="36">
        <v>69.569999999999993</v>
      </c>
      <c r="AA9" s="36">
        <v>70.16</v>
      </c>
      <c r="AB9" s="36">
        <v>70.760000000000005</v>
      </c>
      <c r="AC9" s="36">
        <v>71.349999999999994</v>
      </c>
      <c r="AD9" s="36">
        <v>71.94</v>
      </c>
      <c r="AE9" s="36">
        <v>72.540000000000006</v>
      </c>
      <c r="AF9" s="36">
        <v>73.13</v>
      </c>
      <c r="AG9" s="36">
        <v>73.72</v>
      </c>
      <c r="AH9" s="36">
        <v>74.319999999999993</v>
      </c>
      <c r="AI9" s="36">
        <v>74.91</v>
      </c>
      <c r="AJ9" s="36">
        <v>75.5</v>
      </c>
      <c r="AK9" s="36">
        <v>76.099999999999994</v>
      </c>
      <c r="AL9" s="36">
        <v>76.69</v>
      </c>
      <c r="AM9" s="36">
        <v>77.28</v>
      </c>
      <c r="AN9" s="36">
        <v>77.88</v>
      </c>
      <c r="AO9" s="36">
        <v>78.47</v>
      </c>
      <c r="AP9" s="36">
        <v>79.06</v>
      </c>
      <c r="AQ9" s="36">
        <v>79.66</v>
      </c>
    </row>
    <row r="10" spans="1:43" x14ac:dyDescent="0.35">
      <c r="A10" s="37"/>
      <c r="B10" s="12"/>
      <c r="C10" s="8" t="s">
        <v>91</v>
      </c>
      <c r="D10" s="8"/>
      <c r="E10" s="31" t="s">
        <v>90</v>
      </c>
      <c r="F10" s="36">
        <v>96.442044076694998</v>
      </c>
      <c r="G10" s="36">
        <v>96.569488295186204</v>
      </c>
      <c r="H10" s="36">
        <v>98.302520047649196</v>
      </c>
      <c r="I10" s="36">
        <v>101.211884338483</v>
      </c>
      <c r="J10" s="36">
        <v>103.93636457150799</v>
      </c>
      <c r="K10" s="36">
        <v>109.798965310084</v>
      </c>
      <c r="L10" s="36">
        <v>112.596150830827</v>
      </c>
      <c r="M10" s="36">
        <v>115.39333646002</v>
      </c>
      <c r="N10" s="36">
        <v>118.301248537772</v>
      </c>
      <c r="O10" s="36">
        <v>121.209160615524</v>
      </c>
      <c r="P10" s="36">
        <v>124.117072693274</v>
      </c>
      <c r="Q10" s="36">
        <v>127.024984771026</v>
      </c>
      <c r="R10" s="36">
        <v>129.932896848778</v>
      </c>
      <c r="S10" s="36">
        <v>132.84080892652801</v>
      </c>
      <c r="T10" s="36">
        <v>135.74872100428101</v>
      </c>
      <c r="U10" s="36">
        <v>138.65663308203099</v>
      </c>
      <c r="V10" s="36">
        <v>141.56454515978299</v>
      </c>
      <c r="W10" s="36">
        <v>144.47245723753599</v>
      </c>
      <c r="X10" s="36">
        <v>147.38036931528501</v>
      </c>
      <c r="Y10" s="36">
        <v>150.28828139303801</v>
      </c>
      <c r="Z10" s="36">
        <v>153.19619347078699</v>
      </c>
      <c r="AA10" s="36">
        <v>156.10410554854101</v>
      </c>
      <c r="AB10" s="36">
        <v>159.012017626291</v>
      </c>
      <c r="AC10" s="36">
        <v>161.919929704043</v>
      </c>
      <c r="AD10" s="36">
        <v>164.827841781795</v>
      </c>
      <c r="AE10" s="36">
        <v>167.73575385954501</v>
      </c>
      <c r="AF10" s="36">
        <v>170.64366593729801</v>
      </c>
      <c r="AG10" s="36">
        <v>173.55157801504799</v>
      </c>
      <c r="AH10" s="36">
        <v>176.4594900928</v>
      </c>
      <c r="AI10" s="36">
        <v>179.36740217055001</v>
      </c>
      <c r="AJ10" s="36">
        <v>182.27531424830201</v>
      </c>
      <c r="AK10" s="36">
        <v>185.18322632605501</v>
      </c>
      <c r="AL10" s="36">
        <v>188.091138403804</v>
      </c>
      <c r="AM10" s="36">
        <v>190.99905048155799</v>
      </c>
      <c r="AN10" s="36">
        <v>193.906962559307</v>
      </c>
      <c r="AO10" s="36">
        <v>196.81487463706</v>
      </c>
      <c r="AP10" s="36">
        <v>199.72278671480899</v>
      </c>
      <c r="AQ10" s="36">
        <v>202.63069879256199</v>
      </c>
    </row>
    <row r="11" spans="1:43" x14ac:dyDescent="0.35">
      <c r="A11" s="12"/>
      <c r="B11" s="12"/>
      <c r="C11" s="8"/>
      <c r="D11" s="8"/>
      <c r="E11" s="31"/>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row>
    <row r="12" spans="1:43" x14ac:dyDescent="0.35">
      <c r="A12" s="12"/>
      <c r="B12" s="12" t="s">
        <v>92</v>
      </c>
      <c r="C12" s="8" t="s">
        <v>92</v>
      </c>
      <c r="D12" s="8"/>
      <c r="E12" s="31" t="s">
        <v>93</v>
      </c>
      <c r="F12" s="36">
        <v>324.5</v>
      </c>
      <c r="G12" s="36">
        <v>331.78</v>
      </c>
      <c r="H12" s="36">
        <v>343.47</v>
      </c>
      <c r="I12" s="36">
        <v>355.12</v>
      </c>
      <c r="J12" s="36">
        <v>366.4</v>
      </c>
      <c r="K12" s="36">
        <v>378.88</v>
      </c>
      <c r="L12" s="36">
        <v>392.13</v>
      </c>
      <c r="M12" s="36">
        <v>413.13</v>
      </c>
      <c r="N12" s="36">
        <v>429.12</v>
      </c>
      <c r="O12" s="36">
        <v>446.26</v>
      </c>
      <c r="P12" s="36">
        <v>462.25</v>
      </c>
      <c r="Q12" s="36">
        <v>478.93</v>
      </c>
      <c r="R12" s="36">
        <v>497.24</v>
      </c>
      <c r="S12" s="36">
        <v>517.51</v>
      </c>
      <c r="T12" s="36">
        <v>536.19000000000005</v>
      </c>
      <c r="U12" s="36">
        <v>555.48</v>
      </c>
      <c r="V12" s="36">
        <v>574.95000000000005</v>
      </c>
      <c r="W12" s="36">
        <v>593.88</v>
      </c>
      <c r="X12" s="36">
        <v>613.49</v>
      </c>
      <c r="Y12" s="36">
        <v>634.41999999999996</v>
      </c>
      <c r="Z12" s="36">
        <v>654.19000000000005</v>
      </c>
      <c r="AA12" s="36">
        <v>675.97</v>
      </c>
      <c r="AB12" s="36">
        <v>693.43</v>
      </c>
      <c r="AC12" s="36">
        <v>711.1</v>
      </c>
      <c r="AD12" s="36">
        <v>727.88</v>
      </c>
      <c r="AE12" s="36">
        <v>745.58</v>
      </c>
      <c r="AF12" s="36">
        <v>756.55</v>
      </c>
      <c r="AG12" s="36">
        <v>766.64</v>
      </c>
      <c r="AH12" s="36">
        <v>767.55</v>
      </c>
      <c r="AI12" s="36">
        <v>771.34</v>
      </c>
      <c r="AJ12" s="36">
        <v>770.17</v>
      </c>
      <c r="AK12" s="36">
        <v>772.55</v>
      </c>
      <c r="AL12" s="36">
        <v>774.81</v>
      </c>
      <c r="AM12" s="36">
        <v>780.36</v>
      </c>
      <c r="AN12" s="36">
        <v>783.7</v>
      </c>
      <c r="AO12" s="36">
        <v>788.82</v>
      </c>
      <c r="AP12" s="36">
        <v>791.5</v>
      </c>
      <c r="AQ12" s="36">
        <v>795.93</v>
      </c>
    </row>
    <row r="13" spans="1:43" x14ac:dyDescent="0.35">
      <c r="A13" s="12"/>
      <c r="B13" s="12"/>
      <c r="C13" s="38" t="s">
        <v>94</v>
      </c>
      <c r="D13" s="38"/>
      <c r="E13" s="31" t="s">
        <v>93</v>
      </c>
      <c r="F13" s="36">
        <v>2.21</v>
      </c>
      <c r="G13" s="36">
        <v>3.28</v>
      </c>
      <c r="H13" s="36">
        <v>6.59</v>
      </c>
      <c r="I13" s="36">
        <v>10.37</v>
      </c>
      <c r="J13" s="36">
        <v>14.66</v>
      </c>
      <c r="K13" s="36">
        <v>19.45</v>
      </c>
      <c r="L13" s="36">
        <v>24.82</v>
      </c>
      <c r="M13" s="36">
        <v>30.67</v>
      </c>
      <c r="N13" s="36">
        <v>36.299999999999997</v>
      </c>
      <c r="O13" s="36">
        <v>42.39</v>
      </c>
      <c r="P13" s="36">
        <v>48.57</v>
      </c>
      <c r="Q13" s="36">
        <v>54.4</v>
      </c>
      <c r="R13" s="36">
        <v>60.39</v>
      </c>
      <c r="S13" s="36">
        <v>66.709999999999994</v>
      </c>
      <c r="T13" s="36">
        <v>72.88</v>
      </c>
      <c r="U13" s="36">
        <v>78.95</v>
      </c>
      <c r="V13" s="36">
        <v>85.19</v>
      </c>
      <c r="W13" s="36">
        <v>91.32</v>
      </c>
      <c r="X13" s="36">
        <v>97.4</v>
      </c>
      <c r="Y13" s="36">
        <v>103.45</v>
      </c>
      <c r="Z13" s="36">
        <v>109.65</v>
      </c>
      <c r="AA13" s="36">
        <v>116.9</v>
      </c>
      <c r="AB13" s="36">
        <v>121.71</v>
      </c>
      <c r="AC13" s="36">
        <v>125.01</v>
      </c>
      <c r="AD13" s="36">
        <v>127.74</v>
      </c>
      <c r="AE13" s="36">
        <v>130.16999999999999</v>
      </c>
      <c r="AF13" s="36">
        <v>132.78</v>
      </c>
      <c r="AG13" s="36">
        <v>134.62</v>
      </c>
      <c r="AH13" s="36">
        <v>135.38999999999999</v>
      </c>
      <c r="AI13" s="36">
        <v>135.69</v>
      </c>
      <c r="AJ13" s="36">
        <v>136.15</v>
      </c>
      <c r="AK13" s="36">
        <v>136.78</v>
      </c>
      <c r="AL13" s="36">
        <v>137.16999999999999</v>
      </c>
      <c r="AM13" s="36">
        <v>137.57</v>
      </c>
      <c r="AN13" s="36">
        <v>137.57</v>
      </c>
      <c r="AO13" s="36">
        <v>137.52000000000001</v>
      </c>
      <c r="AP13" s="36">
        <v>137.6</v>
      </c>
      <c r="AQ13" s="36">
        <v>137.66</v>
      </c>
    </row>
    <row r="14" spans="1:43" x14ac:dyDescent="0.35">
      <c r="A14" s="12"/>
      <c r="B14" s="12"/>
      <c r="C14" s="38" t="s">
        <v>95</v>
      </c>
      <c r="D14" s="38"/>
      <c r="E14" s="31" t="s">
        <v>93</v>
      </c>
      <c r="F14" s="36">
        <v>31.56</v>
      </c>
      <c r="G14" s="36">
        <v>34.5</v>
      </c>
      <c r="H14" s="36">
        <v>37.909999999999997</v>
      </c>
      <c r="I14" s="36">
        <v>41.61</v>
      </c>
      <c r="J14" s="36">
        <v>45.28</v>
      </c>
      <c r="K14" s="36">
        <v>49.17</v>
      </c>
      <c r="L14" s="36">
        <v>52.88</v>
      </c>
      <c r="M14" s="36">
        <v>57.24</v>
      </c>
      <c r="N14" s="36">
        <v>61.51</v>
      </c>
      <c r="O14" s="36">
        <v>65.77</v>
      </c>
      <c r="P14" s="36">
        <v>69.86</v>
      </c>
      <c r="Q14" s="36">
        <v>73.92</v>
      </c>
      <c r="R14" s="36">
        <v>77.91</v>
      </c>
      <c r="S14" s="36">
        <v>82.14</v>
      </c>
      <c r="T14" s="36">
        <v>86.32</v>
      </c>
      <c r="U14" s="36">
        <v>90.49</v>
      </c>
      <c r="V14" s="36">
        <v>94.66</v>
      </c>
      <c r="W14" s="36">
        <v>98.87</v>
      </c>
      <c r="X14" s="36">
        <v>103.02</v>
      </c>
      <c r="Y14" s="36">
        <v>107.09</v>
      </c>
      <c r="Z14" s="36">
        <v>111.17</v>
      </c>
      <c r="AA14" s="36">
        <v>115.31</v>
      </c>
      <c r="AB14" s="36">
        <v>119.33</v>
      </c>
      <c r="AC14" s="36">
        <v>123.41</v>
      </c>
      <c r="AD14" s="36">
        <v>127.47</v>
      </c>
      <c r="AE14" s="36">
        <v>130.43</v>
      </c>
      <c r="AF14" s="36">
        <v>132.09</v>
      </c>
      <c r="AG14" s="36">
        <v>133.88</v>
      </c>
      <c r="AH14" s="36">
        <v>130.59</v>
      </c>
      <c r="AI14" s="36">
        <v>130.44999999999999</v>
      </c>
      <c r="AJ14" s="36">
        <v>130.79</v>
      </c>
      <c r="AK14" s="36">
        <v>131.19</v>
      </c>
      <c r="AL14" s="36">
        <v>131.59</v>
      </c>
      <c r="AM14" s="36">
        <v>132.03</v>
      </c>
      <c r="AN14" s="36">
        <v>132.35</v>
      </c>
      <c r="AO14" s="36">
        <v>132.74</v>
      </c>
      <c r="AP14" s="36">
        <v>133.1</v>
      </c>
      <c r="AQ14" s="36">
        <v>133.91999999999999</v>
      </c>
    </row>
    <row r="15" spans="1:43" x14ac:dyDescent="0.35">
      <c r="A15" s="12"/>
      <c r="B15" s="12"/>
      <c r="C15" s="38" t="s">
        <v>96</v>
      </c>
      <c r="D15" s="38"/>
      <c r="E15" s="31" t="s">
        <v>93</v>
      </c>
      <c r="F15" s="36">
        <v>6.95</v>
      </c>
      <c r="G15" s="36">
        <v>9.8699999999999992</v>
      </c>
      <c r="H15" s="36">
        <v>14.37</v>
      </c>
      <c r="I15" s="36">
        <v>18.18</v>
      </c>
      <c r="J15" s="36">
        <v>21</v>
      </c>
      <c r="K15" s="36">
        <v>24.56</v>
      </c>
      <c r="L15" s="36">
        <v>28.44</v>
      </c>
      <c r="M15" s="36">
        <v>39.03</v>
      </c>
      <c r="N15" s="36">
        <v>45.17</v>
      </c>
      <c r="O15" s="36">
        <v>52.25</v>
      </c>
      <c r="P15" s="36">
        <v>57.85</v>
      </c>
      <c r="Q15" s="36">
        <v>64.989999999999995</v>
      </c>
      <c r="R15" s="36">
        <v>73.63</v>
      </c>
      <c r="S15" s="36">
        <v>83.27</v>
      </c>
      <c r="T15" s="36">
        <v>91.66</v>
      </c>
      <c r="U15" s="36">
        <v>100.97</v>
      </c>
      <c r="V15" s="36">
        <v>110.82</v>
      </c>
      <c r="W15" s="36">
        <v>120.96</v>
      </c>
      <c r="X15" s="36">
        <v>131.21</v>
      </c>
      <c r="Y15" s="36">
        <v>143.71</v>
      </c>
      <c r="Z15" s="36">
        <v>155.21</v>
      </c>
      <c r="AA15" s="36">
        <v>167.12</v>
      </c>
      <c r="AB15" s="36">
        <v>176.76</v>
      </c>
      <c r="AC15" s="36">
        <v>187.57</v>
      </c>
      <c r="AD15" s="36">
        <v>197.74</v>
      </c>
      <c r="AE15" s="36">
        <v>210.36</v>
      </c>
      <c r="AF15" s="36">
        <v>217.39</v>
      </c>
      <c r="AG15" s="36">
        <v>224.24</v>
      </c>
      <c r="AH15" s="36">
        <v>228.06</v>
      </c>
      <c r="AI15" s="36">
        <v>232.1</v>
      </c>
      <c r="AJ15" s="36">
        <v>230.5</v>
      </c>
      <c r="AK15" s="36">
        <v>232.25</v>
      </c>
      <c r="AL15" s="36">
        <v>234.1</v>
      </c>
      <c r="AM15" s="36">
        <v>239.22</v>
      </c>
      <c r="AN15" s="36">
        <v>242.61</v>
      </c>
      <c r="AO15" s="36">
        <v>247.79</v>
      </c>
      <c r="AP15" s="36">
        <v>250.41</v>
      </c>
      <c r="AQ15" s="36">
        <v>254.37</v>
      </c>
    </row>
    <row r="16" spans="1:43" x14ac:dyDescent="0.35">
      <c r="A16" s="12"/>
      <c r="B16" s="12"/>
      <c r="C16" s="8" t="s">
        <v>97</v>
      </c>
      <c r="D16" s="8"/>
      <c r="E16" s="31" t="s">
        <v>98</v>
      </c>
      <c r="F16" s="36">
        <v>60.257372951484605</v>
      </c>
      <c r="G16" s="36">
        <v>61.117619030526782</v>
      </c>
      <c r="H16" s="36">
        <v>62.632493628244575</v>
      </c>
      <c r="I16" s="36">
        <v>64.037093240169781</v>
      </c>
      <c r="J16" s="36">
        <v>65.138977026418047</v>
      </c>
      <c r="K16" s="36">
        <v>66.749638907921238</v>
      </c>
      <c r="L16" s="36">
        <v>68.13593636112823</v>
      </c>
      <c r="M16" s="36">
        <v>70.190732034036742</v>
      </c>
      <c r="N16" s="36">
        <v>71.991654712473434</v>
      </c>
      <c r="O16" s="36">
        <v>73.772385887779436</v>
      </c>
      <c r="P16" s="36">
        <v>75.555080001606399</v>
      </c>
      <c r="Q16" s="36">
        <v>77.236279614588554</v>
      </c>
      <c r="R16" s="36">
        <v>79.037033865209153</v>
      </c>
      <c r="S16" s="36">
        <v>80.6066368038408</v>
      </c>
      <c r="T16" s="36">
        <v>82.376710546741805</v>
      </c>
      <c r="U16" s="36">
        <v>84.110462650306928</v>
      </c>
      <c r="V16" s="36">
        <v>85.943065427692517</v>
      </c>
      <c r="W16" s="36">
        <v>87.901595859833719</v>
      </c>
      <c r="X16" s="36">
        <v>89.855042112591292</v>
      </c>
      <c r="Y16" s="36">
        <v>91.740609195946547</v>
      </c>
      <c r="Z16" s="36">
        <v>93.4529798956153</v>
      </c>
      <c r="AA16" s="36">
        <v>95.188184970256145</v>
      </c>
      <c r="AB16" s="36">
        <v>96.548725003111457</v>
      </c>
      <c r="AC16" s="36">
        <v>97.789529057366906</v>
      </c>
      <c r="AD16" s="36">
        <v>98.918366788283507</v>
      </c>
      <c r="AE16" s="36">
        <v>99.597965392380559</v>
      </c>
      <c r="AF16" s="36">
        <v>99.740008307504553</v>
      </c>
      <c r="AG16" s="36">
        <v>99.819039007047365</v>
      </c>
      <c r="AH16" s="36">
        <v>98.648815548378323</v>
      </c>
      <c r="AI16" s="36">
        <v>97.680210233397816</v>
      </c>
      <c r="AJ16" s="36">
        <v>96.609406977562799</v>
      </c>
      <c r="AK16" s="36">
        <v>95.633583150650935</v>
      </c>
      <c r="AL16" s="36">
        <v>94.709313148552127</v>
      </c>
      <c r="AM16" s="36">
        <v>93.75242868760273</v>
      </c>
      <c r="AN16" s="36">
        <v>92.87695774286442</v>
      </c>
      <c r="AO16" s="36">
        <v>92.061018401933211</v>
      </c>
      <c r="AP16" s="36">
        <v>91.531142260100225</v>
      </c>
      <c r="AQ16" s="36">
        <v>91.012014714145565</v>
      </c>
    </row>
    <row r="17" spans="1:43" x14ac:dyDescent="0.35">
      <c r="A17" s="12"/>
      <c r="B17" s="12"/>
      <c r="C17" s="8"/>
      <c r="D17" s="8"/>
      <c r="E17" s="8"/>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row>
    <row r="18" spans="1:43" x14ac:dyDescent="0.35">
      <c r="A18" s="27" t="s">
        <v>99</v>
      </c>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row>
    <row r="19" spans="1:43" x14ac:dyDescent="0.35">
      <c r="A19" s="29"/>
      <c r="B19" s="29"/>
      <c r="C19" s="29" t="s">
        <v>54</v>
      </c>
      <c r="D19" s="29"/>
      <c r="E19" s="29" t="s">
        <v>55</v>
      </c>
      <c r="F19" s="30">
        <v>2023</v>
      </c>
      <c r="G19" s="30">
        <v>2024</v>
      </c>
      <c r="H19" s="30">
        <v>2025</v>
      </c>
      <c r="I19" s="30">
        <v>2026</v>
      </c>
      <c r="J19" s="30">
        <v>2027</v>
      </c>
      <c r="K19" s="30">
        <v>2028</v>
      </c>
      <c r="L19" s="30">
        <v>2029</v>
      </c>
      <c r="M19" s="30">
        <v>2030</v>
      </c>
      <c r="N19" s="30">
        <v>2031</v>
      </c>
      <c r="O19" s="30">
        <v>2032</v>
      </c>
      <c r="P19" s="30">
        <v>2033</v>
      </c>
      <c r="Q19" s="30">
        <v>2034</v>
      </c>
      <c r="R19" s="30">
        <v>2035</v>
      </c>
      <c r="S19" s="30">
        <v>2036</v>
      </c>
      <c r="T19" s="30">
        <v>2037</v>
      </c>
      <c r="U19" s="30">
        <v>2038</v>
      </c>
      <c r="V19" s="30">
        <v>2039</v>
      </c>
      <c r="W19" s="30">
        <v>2040</v>
      </c>
      <c r="X19" s="30">
        <v>2041</v>
      </c>
      <c r="Y19" s="30">
        <v>2042</v>
      </c>
      <c r="Z19" s="30">
        <v>2043</v>
      </c>
      <c r="AA19" s="30">
        <v>2044</v>
      </c>
      <c r="AB19" s="30">
        <v>2045</v>
      </c>
      <c r="AC19" s="30">
        <v>2046</v>
      </c>
      <c r="AD19" s="30">
        <v>2047</v>
      </c>
      <c r="AE19" s="30">
        <v>2048</v>
      </c>
      <c r="AF19" s="30">
        <v>2049</v>
      </c>
      <c r="AG19" s="30">
        <v>2050</v>
      </c>
      <c r="AH19" s="30">
        <v>2051</v>
      </c>
      <c r="AI19" s="30">
        <v>2052</v>
      </c>
      <c r="AJ19" s="30">
        <v>2053</v>
      </c>
      <c r="AK19" s="30">
        <v>2054</v>
      </c>
      <c r="AL19" s="30">
        <v>2055</v>
      </c>
      <c r="AM19" s="30">
        <v>2056</v>
      </c>
      <c r="AN19" s="30">
        <v>2057</v>
      </c>
      <c r="AO19" s="30">
        <v>2058</v>
      </c>
      <c r="AP19" s="30">
        <v>2059</v>
      </c>
      <c r="AQ19" s="30">
        <v>2060</v>
      </c>
    </row>
    <row r="20" spans="1:43" x14ac:dyDescent="0.35">
      <c r="A20" s="12"/>
      <c r="B20" s="12" t="s">
        <v>100</v>
      </c>
      <c r="C20" s="8" t="s">
        <v>101</v>
      </c>
      <c r="D20" s="8"/>
      <c r="E20" s="31" t="s">
        <v>88</v>
      </c>
      <c r="F20" s="36">
        <v>153.11000000000001</v>
      </c>
      <c r="G20" s="36">
        <v>117.88</v>
      </c>
      <c r="H20" s="36">
        <v>89.28</v>
      </c>
      <c r="I20" s="36">
        <v>73.97</v>
      </c>
      <c r="J20" s="36">
        <v>66.52</v>
      </c>
      <c r="K20" s="36">
        <v>59.77</v>
      </c>
      <c r="L20" s="36">
        <v>54.55</v>
      </c>
      <c r="M20" s="36">
        <v>50.8</v>
      </c>
      <c r="N20" s="36">
        <v>51.77</v>
      </c>
      <c r="O20" s="36">
        <v>50.7</v>
      </c>
      <c r="P20" s="36">
        <v>51.61</v>
      </c>
      <c r="Q20" s="36">
        <v>50.4</v>
      </c>
      <c r="R20" s="36">
        <v>54.03</v>
      </c>
      <c r="S20" s="36">
        <v>53.6</v>
      </c>
      <c r="T20" s="36">
        <v>54.85</v>
      </c>
      <c r="U20" s="36">
        <v>57.89</v>
      </c>
      <c r="V20" s="36">
        <v>61.39</v>
      </c>
      <c r="W20" s="36">
        <v>61.52</v>
      </c>
      <c r="X20" s="36">
        <v>63.55</v>
      </c>
      <c r="Y20" s="36">
        <v>64.150000000000006</v>
      </c>
      <c r="Z20" s="36">
        <v>65.03</v>
      </c>
      <c r="AA20" s="36">
        <v>64.709999999999994</v>
      </c>
      <c r="AB20" s="36">
        <v>65.040000000000006</v>
      </c>
      <c r="AC20" s="36">
        <v>64.11</v>
      </c>
      <c r="AD20" s="36">
        <v>63.24</v>
      </c>
      <c r="AE20" s="36">
        <v>61.24</v>
      </c>
      <c r="AF20" s="36">
        <v>60.94</v>
      </c>
      <c r="AG20" s="36">
        <v>62.51</v>
      </c>
      <c r="AH20" s="36">
        <v>63.59</v>
      </c>
      <c r="AI20" s="36">
        <v>62.78</v>
      </c>
      <c r="AJ20" s="36">
        <v>64.11</v>
      </c>
      <c r="AK20" s="36">
        <v>63.78</v>
      </c>
      <c r="AL20" s="36">
        <v>62.75</v>
      </c>
      <c r="AM20" s="36">
        <v>61.01</v>
      </c>
      <c r="AN20" s="36">
        <v>58.86</v>
      </c>
      <c r="AO20" s="36">
        <v>57.95</v>
      </c>
      <c r="AP20" s="36">
        <v>57.57</v>
      </c>
      <c r="AQ20" s="36">
        <v>56.4</v>
      </c>
    </row>
    <row r="21" spans="1:43" x14ac:dyDescent="0.35">
      <c r="A21" s="12"/>
      <c r="B21" s="12"/>
      <c r="C21" s="8" t="s">
        <v>102</v>
      </c>
      <c r="D21" s="8"/>
      <c r="E21" s="31" t="s">
        <v>88</v>
      </c>
      <c r="F21" s="36">
        <v>168.11</v>
      </c>
      <c r="G21" s="36">
        <v>128.78</v>
      </c>
      <c r="H21" s="36">
        <v>98.04</v>
      </c>
      <c r="I21" s="36">
        <v>81.44</v>
      </c>
      <c r="J21" s="36">
        <v>72.5</v>
      </c>
      <c r="K21" s="36">
        <v>64.42</v>
      </c>
      <c r="L21" s="36">
        <v>58.04</v>
      </c>
      <c r="M21" s="36">
        <v>52.14</v>
      </c>
      <c r="N21" s="36">
        <v>51.96</v>
      </c>
      <c r="O21" s="36">
        <v>49.26</v>
      </c>
      <c r="P21" s="36">
        <v>49.61</v>
      </c>
      <c r="Q21" s="36">
        <v>47.89</v>
      </c>
      <c r="R21" s="36">
        <v>52.78</v>
      </c>
      <c r="S21" s="36">
        <v>51.74</v>
      </c>
      <c r="T21" s="36">
        <v>52.98</v>
      </c>
      <c r="U21" s="36">
        <v>56.42</v>
      </c>
      <c r="V21" s="36">
        <v>60.25</v>
      </c>
      <c r="W21" s="36">
        <v>59.88</v>
      </c>
      <c r="X21" s="36">
        <v>62.36</v>
      </c>
      <c r="Y21" s="36">
        <v>63.16</v>
      </c>
      <c r="Z21" s="36">
        <v>64.67</v>
      </c>
      <c r="AA21" s="36">
        <v>64.83</v>
      </c>
      <c r="AB21" s="36">
        <v>65.709999999999994</v>
      </c>
      <c r="AC21" s="36">
        <v>64.53</v>
      </c>
      <c r="AD21" s="36">
        <v>63.69</v>
      </c>
      <c r="AE21" s="36">
        <v>61.03</v>
      </c>
      <c r="AF21" s="36">
        <v>59.82</v>
      </c>
      <c r="AG21" s="36">
        <v>61.59</v>
      </c>
      <c r="AH21" s="36">
        <v>62.44</v>
      </c>
      <c r="AI21" s="36">
        <v>60.74</v>
      </c>
      <c r="AJ21" s="36">
        <v>62.27</v>
      </c>
      <c r="AK21" s="36">
        <v>61.91</v>
      </c>
      <c r="AL21" s="36">
        <v>60.87</v>
      </c>
      <c r="AM21" s="36">
        <v>59.19</v>
      </c>
      <c r="AN21" s="36">
        <v>57.08</v>
      </c>
      <c r="AO21" s="36">
        <v>56.65</v>
      </c>
      <c r="AP21" s="36">
        <v>56.74</v>
      </c>
      <c r="AQ21" s="36">
        <v>55.4</v>
      </c>
    </row>
    <row r="22" spans="1:43" x14ac:dyDescent="0.35">
      <c r="A22" s="12"/>
      <c r="B22" s="12"/>
      <c r="C22" s="8"/>
      <c r="D22" s="8"/>
      <c r="E22" s="31"/>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row>
    <row r="23" spans="1:43" x14ac:dyDescent="0.35">
      <c r="A23" s="12"/>
      <c r="B23" s="12" t="s">
        <v>103</v>
      </c>
      <c r="C23" s="8" t="s">
        <v>104</v>
      </c>
      <c r="D23" s="8"/>
      <c r="E23" s="31" t="s">
        <v>105</v>
      </c>
      <c r="F23" s="36">
        <v>93.3</v>
      </c>
      <c r="G23" s="36">
        <v>78.13</v>
      </c>
      <c r="H23" s="36">
        <v>37.43</v>
      </c>
      <c r="I23" s="36">
        <v>16.05</v>
      </c>
      <c r="J23" s="36">
        <v>12.27</v>
      </c>
      <c r="K23" s="36">
        <v>9.86</v>
      </c>
      <c r="L23" s="36">
        <v>9.4</v>
      </c>
      <c r="M23" s="36">
        <v>7.7</v>
      </c>
      <c r="N23" s="36">
        <v>8.19</v>
      </c>
      <c r="O23" s="36">
        <v>8.41</v>
      </c>
      <c r="P23" s="36">
        <v>8.7799999999999994</v>
      </c>
      <c r="Q23" s="36">
        <v>8.6199999999999992</v>
      </c>
      <c r="R23" s="36">
        <v>10.09</v>
      </c>
      <c r="S23" s="36">
        <v>10.76</v>
      </c>
      <c r="T23" s="36">
        <v>11.23</v>
      </c>
      <c r="U23" s="36">
        <v>12.93</v>
      </c>
      <c r="V23" s="36">
        <v>14.88</v>
      </c>
      <c r="W23" s="36">
        <v>15.55</v>
      </c>
      <c r="X23" s="36">
        <v>16.96</v>
      </c>
      <c r="Y23" s="36">
        <v>17.79</v>
      </c>
      <c r="Z23" s="36">
        <v>19.100000000000001</v>
      </c>
      <c r="AA23" s="36">
        <v>19.38</v>
      </c>
      <c r="AB23" s="36">
        <v>20.43</v>
      </c>
      <c r="AC23" s="36">
        <v>19.809999999999999</v>
      </c>
      <c r="AD23" s="36">
        <v>18.559999999999999</v>
      </c>
      <c r="AE23" s="36">
        <v>17.36</v>
      </c>
      <c r="AF23" s="36">
        <v>16.510000000000002</v>
      </c>
      <c r="AG23" s="36">
        <v>16.239999999999998</v>
      </c>
      <c r="AH23" s="36">
        <v>16.88</v>
      </c>
      <c r="AI23" s="36">
        <v>16.57</v>
      </c>
      <c r="AJ23" s="36">
        <v>17</v>
      </c>
      <c r="AK23" s="36">
        <v>16.93</v>
      </c>
      <c r="AL23" s="36">
        <v>16.43</v>
      </c>
      <c r="AM23" s="36">
        <v>15.25</v>
      </c>
      <c r="AN23" s="36">
        <v>14.42</v>
      </c>
      <c r="AO23" s="36">
        <v>13.81</v>
      </c>
      <c r="AP23" s="36">
        <v>13.34</v>
      </c>
      <c r="AQ23" s="36">
        <v>12.62</v>
      </c>
    </row>
    <row r="24" spans="1:43" x14ac:dyDescent="0.35">
      <c r="A24" s="12"/>
      <c r="B24" s="12"/>
      <c r="C24" s="8" t="s">
        <v>106</v>
      </c>
      <c r="D24" s="8"/>
      <c r="E24" s="31" t="s">
        <v>105</v>
      </c>
      <c r="F24" s="36">
        <v>2.44</v>
      </c>
      <c r="G24" s="36">
        <v>13.36</v>
      </c>
      <c r="H24" s="36">
        <v>34.82</v>
      </c>
      <c r="I24" s="36">
        <v>34.299999999999997</v>
      </c>
      <c r="J24" s="36">
        <v>28.78</v>
      </c>
      <c r="K24" s="36">
        <v>21.8</v>
      </c>
      <c r="L24" s="36">
        <v>20.170000000000002</v>
      </c>
      <c r="M24" s="36">
        <v>18.36</v>
      </c>
      <c r="N24" s="36">
        <v>19.55</v>
      </c>
      <c r="O24" s="36">
        <v>18.98</v>
      </c>
      <c r="P24" s="36">
        <v>18.12</v>
      </c>
      <c r="Q24" s="36">
        <v>15.11</v>
      </c>
      <c r="R24" s="36">
        <v>12.67</v>
      </c>
      <c r="S24" s="36">
        <v>12.39</v>
      </c>
      <c r="T24" s="36">
        <v>12.67</v>
      </c>
      <c r="U24" s="36">
        <v>12.24</v>
      </c>
      <c r="V24" s="36">
        <v>12.21</v>
      </c>
      <c r="W24" s="36">
        <v>12.77</v>
      </c>
      <c r="X24" s="36">
        <v>13.24</v>
      </c>
      <c r="Y24" s="36">
        <v>13.22</v>
      </c>
      <c r="Z24" s="36">
        <v>11.75</v>
      </c>
      <c r="AA24" s="36">
        <v>10.89</v>
      </c>
      <c r="AB24" s="36">
        <v>9.67</v>
      </c>
      <c r="AC24" s="36">
        <v>9.1</v>
      </c>
      <c r="AD24" s="36">
        <v>9.2100000000000009</v>
      </c>
      <c r="AE24" s="36">
        <v>8.3800000000000008</v>
      </c>
      <c r="AF24" s="36">
        <v>8.33</v>
      </c>
      <c r="AG24" s="36">
        <v>7.72</v>
      </c>
      <c r="AH24" s="36">
        <v>7.59</v>
      </c>
      <c r="AI24" s="36">
        <v>7.42</v>
      </c>
      <c r="AJ24" s="36">
        <v>7.38</v>
      </c>
      <c r="AK24" s="36">
        <v>7.24</v>
      </c>
      <c r="AL24" s="36">
        <v>7.25</v>
      </c>
      <c r="AM24" s="36">
        <v>6.44</v>
      </c>
      <c r="AN24" s="36">
        <v>6.66</v>
      </c>
      <c r="AO24" s="36">
        <v>6.61</v>
      </c>
      <c r="AP24" s="36">
        <v>6.76</v>
      </c>
      <c r="AQ24" s="36">
        <v>6.73</v>
      </c>
    </row>
    <row r="25" spans="1:43" x14ac:dyDescent="0.35">
      <c r="A25" s="12"/>
      <c r="B25" s="12"/>
      <c r="C25" s="8" t="s">
        <v>107</v>
      </c>
      <c r="D25" s="8"/>
      <c r="E25" s="31" t="s">
        <v>105</v>
      </c>
      <c r="F25" s="36">
        <v>1.07</v>
      </c>
      <c r="G25" s="36">
        <v>3.03</v>
      </c>
      <c r="H25" s="36">
        <v>13.08</v>
      </c>
      <c r="I25" s="36">
        <v>23.45</v>
      </c>
      <c r="J25" s="36">
        <v>23.77</v>
      </c>
      <c r="K25" s="36">
        <v>23.95</v>
      </c>
      <c r="L25" s="36">
        <v>20.18</v>
      </c>
      <c r="M25" s="36">
        <v>18.89</v>
      </c>
      <c r="N25" s="36">
        <v>17.559999999999999</v>
      </c>
      <c r="O25" s="36">
        <v>15.95</v>
      </c>
      <c r="P25" s="36">
        <v>16.329999999999998</v>
      </c>
      <c r="Q25" s="36">
        <v>17.600000000000001</v>
      </c>
      <c r="R25" s="36">
        <v>18.260000000000002</v>
      </c>
      <c r="S25" s="36">
        <v>17.61</v>
      </c>
      <c r="T25" s="36">
        <v>18.07</v>
      </c>
      <c r="U25" s="36">
        <v>18.97</v>
      </c>
      <c r="V25" s="36">
        <v>20.87</v>
      </c>
      <c r="W25" s="36">
        <v>20.91</v>
      </c>
      <c r="X25" s="36">
        <v>20.399999999999999</v>
      </c>
      <c r="Y25" s="36">
        <v>20.38</v>
      </c>
      <c r="Z25" s="36">
        <v>21.41</v>
      </c>
      <c r="AA25" s="36">
        <v>21.8</v>
      </c>
      <c r="AB25" s="36">
        <v>22.34</v>
      </c>
      <c r="AC25" s="36">
        <v>22.39</v>
      </c>
      <c r="AD25" s="36">
        <v>22.6</v>
      </c>
      <c r="AE25" s="36">
        <v>22.63</v>
      </c>
      <c r="AF25" s="36">
        <v>22.89</v>
      </c>
      <c r="AG25" s="36">
        <v>23.11</v>
      </c>
      <c r="AH25" s="36">
        <v>24.36</v>
      </c>
      <c r="AI25" s="36">
        <v>25.15</v>
      </c>
      <c r="AJ25" s="36">
        <v>26.89</v>
      </c>
      <c r="AK25" s="36">
        <v>27.4</v>
      </c>
      <c r="AL25" s="36">
        <v>27.52</v>
      </c>
      <c r="AM25" s="36">
        <v>27.23</v>
      </c>
      <c r="AN25" s="36">
        <v>26.48</v>
      </c>
      <c r="AO25" s="36">
        <v>25.57</v>
      </c>
      <c r="AP25" s="36">
        <v>25.25</v>
      </c>
      <c r="AQ25" s="36">
        <v>25.03</v>
      </c>
    </row>
    <row r="26" spans="1:43" x14ac:dyDescent="0.35">
      <c r="A26" s="12"/>
      <c r="B26" s="12"/>
      <c r="C26" s="8" t="s">
        <v>108</v>
      </c>
      <c r="D26" s="8"/>
      <c r="E26" s="31" t="s">
        <v>105</v>
      </c>
      <c r="F26" s="36">
        <v>0.34</v>
      </c>
      <c r="G26" s="36">
        <v>0.79</v>
      </c>
      <c r="H26" s="36">
        <v>3.04</v>
      </c>
      <c r="I26" s="36">
        <v>6.78</v>
      </c>
      <c r="J26" s="36">
        <v>8.34</v>
      </c>
      <c r="K26" s="36">
        <v>10.27</v>
      </c>
      <c r="L26" s="36">
        <v>10.64</v>
      </c>
      <c r="M26" s="36">
        <v>12.28</v>
      </c>
      <c r="N26" s="36">
        <v>12.61</v>
      </c>
      <c r="O26" s="36">
        <v>12.31</v>
      </c>
      <c r="P26" s="36">
        <v>14.61</v>
      </c>
      <c r="Q26" s="36">
        <v>15.1</v>
      </c>
      <c r="R26" s="36">
        <v>15.31</v>
      </c>
      <c r="S26" s="36">
        <v>15.7</v>
      </c>
      <c r="T26" s="36">
        <v>17.79</v>
      </c>
      <c r="U26" s="36">
        <v>19.43</v>
      </c>
      <c r="V26" s="36">
        <v>17.57</v>
      </c>
      <c r="W26" s="36">
        <v>16.48</v>
      </c>
      <c r="X26" s="36">
        <v>16.059999999999999</v>
      </c>
      <c r="Y26" s="36">
        <v>15.59</v>
      </c>
      <c r="Z26" s="36">
        <v>14.46</v>
      </c>
      <c r="AA26" s="36">
        <v>13.45</v>
      </c>
      <c r="AB26" s="36">
        <v>12.95</v>
      </c>
      <c r="AC26" s="36">
        <v>13.07</v>
      </c>
      <c r="AD26" s="36">
        <v>13.37</v>
      </c>
      <c r="AE26" s="36">
        <v>12.32</v>
      </c>
      <c r="AF26" s="36">
        <v>12.58</v>
      </c>
      <c r="AG26" s="36">
        <v>13.08</v>
      </c>
      <c r="AH26" s="36">
        <v>12.65</v>
      </c>
      <c r="AI26" s="36">
        <v>12.66</v>
      </c>
      <c r="AJ26" s="36">
        <v>12.64</v>
      </c>
      <c r="AK26" s="36">
        <v>12.85</v>
      </c>
      <c r="AL26" s="36">
        <v>12.74</v>
      </c>
      <c r="AM26" s="36">
        <v>13.04</v>
      </c>
      <c r="AN26" s="36">
        <v>12.58</v>
      </c>
      <c r="AO26" s="36">
        <v>12.35</v>
      </c>
      <c r="AP26" s="36">
        <v>12.07</v>
      </c>
      <c r="AQ26" s="36">
        <v>11.63</v>
      </c>
    </row>
    <row r="27" spans="1:43" x14ac:dyDescent="0.35">
      <c r="A27" s="37"/>
      <c r="B27" s="12"/>
      <c r="C27" s="8" t="s">
        <v>109</v>
      </c>
      <c r="D27" s="8"/>
      <c r="E27" s="31" t="s">
        <v>105</v>
      </c>
      <c r="F27" s="36">
        <v>0.71</v>
      </c>
      <c r="G27" s="36">
        <v>1.1599999999999999</v>
      </c>
      <c r="H27" s="36">
        <v>3.89</v>
      </c>
      <c r="I27" s="36">
        <v>6.19</v>
      </c>
      <c r="J27" s="36">
        <v>7.69</v>
      </c>
      <c r="K27" s="36">
        <v>8.09</v>
      </c>
      <c r="L27" s="36">
        <v>7.66</v>
      </c>
      <c r="M27" s="36">
        <v>8.08</v>
      </c>
      <c r="N27" s="36">
        <v>7.52</v>
      </c>
      <c r="O27" s="36">
        <v>8.42</v>
      </c>
      <c r="P27" s="36">
        <v>7.32</v>
      </c>
      <c r="Q27" s="36">
        <v>8.15</v>
      </c>
      <c r="R27" s="36">
        <v>8.31</v>
      </c>
      <c r="S27" s="36">
        <v>8.7799999999999994</v>
      </c>
      <c r="T27" s="36">
        <v>9.02</v>
      </c>
      <c r="U27" s="36">
        <v>6.88</v>
      </c>
      <c r="V27" s="36">
        <v>6.36</v>
      </c>
      <c r="W27" s="36">
        <v>6.75</v>
      </c>
      <c r="X27" s="36">
        <v>7.39</v>
      </c>
      <c r="Y27" s="36">
        <v>8.15</v>
      </c>
      <c r="Z27" s="36">
        <v>9.0500000000000007</v>
      </c>
      <c r="AA27" s="36">
        <v>9.77</v>
      </c>
      <c r="AB27" s="36">
        <v>10.87</v>
      </c>
      <c r="AC27" s="36">
        <v>11.72</v>
      </c>
      <c r="AD27" s="36">
        <v>11.14</v>
      </c>
      <c r="AE27" s="36">
        <v>12.06</v>
      </c>
      <c r="AF27" s="36">
        <v>11.61</v>
      </c>
      <c r="AG27" s="36">
        <v>11.11</v>
      </c>
      <c r="AH27" s="36">
        <v>10.41</v>
      </c>
      <c r="AI27" s="36">
        <v>10.67</v>
      </c>
      <c r="AJ27" s="36">
        <v>10.25</v>
      </c>
      <c r="AK27" s="36">
        <v>9.67</v>
      </c>
      <c r="AL27" s="36">
        <v>9.9499999999999993</v>
      </c>
      <c r="AM27" s="36">
        <v>10.63</v>
      </c>
      <c r="AN27" s="36">
        <v>11.86</v>
      </c>
      <c r="AO27" s="36">
        <v>12.43</v>
      </c>
      <c r="AP27" s="36">
        <v>12.66</v>
      </c>
      <c r="AQ27" s="36">
        <v>12.41</v>
      </c>
    </row>
    <row r="28" spans="1:43" x14ac:dyDescent="0.35">
      <c r="A28" s="37"/>
      <c r="B28" s="12"/>
      <c r="C28" s="8" t="s">
        <v>110</v>
      </c>
      <c r="D28" s="8"/>
      <c r="E28" s="31" t="s">
        <v>105</v>
      </c>
      <c r="F28" s="36">
        <v>1.91</v>
      </c>
      <c r="G28" s="36">
        <v>3.19</v>
      </c>
      <c r="H28" s="36">
        <v>6.44</v>
      </c>
      <c r="I28" s="36">
        <v>11.62</v>
      </c>
      <c r="J28" s="36">
        <v>18.100000000000001</v>
      </c>
      <c r="K28" s="36">
        <v>25.82</v>
      </c>
      <c r="L28" s="36">
        <v>31.87</v>
      </c>
      <c r="M28" s="36">
        <v>34.58</v>
      </c>
      <c r="N28" s="36">
        <v>34.39</v>
      </c>
      <c r="O28" s="36">
        <v>35.799999999999997</v>
      </c>
      <c r="P28" s="36">
        <v>34.69</v>
      </c>
      <c r="Q28" s="36">
        <v>35.35</v>
      </c>
      <c r="R28" s="36">
        <v>35.31</v>
      </c>
      <c r="S28" s="36">
        <v>34.729999999999997</v>
      </c>
      <c r="T28" s="36">
        <v>31.2</v>
      </c>
      <c r="U28" s="36">
        <v>29.53</v>
      </c>
      <c r="V28" s="36">
        <v>28.09</v>
      </c>
      <c r="W28" s="36">
        <v>27.54</v>
      </c>
      <c r="X28" s="36">
        <v>25.95</v>
      </c>
      <c r="Y28" s="36">
        <v>24.86</v>
      </c>
      <c r="Z28" s="36">
        <v>24.23</v>
      </c>
      <c r="AA28" s="36">
        <v>24.71</v>
      </c>
      <c r="AB28" s="36">
        <v>23.74</v>
      </c>
      <c r="AC28" s="36">
        <v>23.91</v>
      </c>
      <c r="AD28" s="36">
        <v>25.13</v>
      </c>
      <c r="AE28" s="36">
        <v>27.25</v>
      </c>
      <c r="AF28" s="36">
        <v>28.03</v>
      </c>
      <c r="AG28" s="36">
        <v>28.63</v>
      </c>
      <c r="AH28" s="36">
        <v>27.93</v>
      </c>
      <c r="AI28" s="36">
        <v>27.31</v>
      </c>
      <c r="AJ28" s="36">
        <v>25.66</v>
      </c>
      <c r="AK28" s="36">
        <v>25.71</v>
      </c>
      <c r="AL28" s="36">
        <v>25.91</v>
      </c>
      <c r="AM28" s="36">
        <v>27.25</v>
      </c>
      <c r="AN28" s="36">
        <v>27.87</v>
      </c>
      <c r="AO28" s="36">
        <v>29.13</v>
      </c>
      <c r="AP28" s="36">
        <v>29.82</v>
      </c>
      <c r="AQ28" s="36">
        <v>31.47</v>
      </c>
    </row>
    <row r="29" spans="1:43" x14ac:dyDescent="0.35">
      <c r="A29" s="37"/>
      <c r="B29" s="12"/>
      <c r="C29" s="8" t="s">
        <v>111</v>
      </c>
      <c r="D29" s="8"/>
      <c r="E29" s="31" t="s">
        <v>105</v>
      </c>
      <c r="F29" s="36">
        <v>0.23</v>
      </c>
      <c r="G29" s="36">
        <v>0.35</v>
      </c>
      <c r="H29" s="36">
        <v>1.3</v>
      </c>
      <c r="I29" s="36">
        <v>1.61</v>
      </c>
      <c r="J29" s="36">
        <v>1.06</v>
      </c>
      <c r="K29" s="36">
        <v>0.2</v>
      </c>
      <c r="L29" s="36">
        <v>0.08</v>
      </c>
      <c r="M29" s="36">
        <v>0.11</v>
      </c>
      <c r="N29" s="36">
        <v>0.18</v>
      </c>
      <c r="O29" s="36">
        <v>0.13</v>
      </c>
      <c r="P29" s="36">
        <v>0.15</v>
      </c>
      <c r="Q29" s="36">
        <v>0.06</v>
      </c>
      <c r="R29" s="36">
        <v>0.05</v>
      </c>
      <c r="S29" s="36">
        <v>0.03</v>
      </c>
      <c r="T29" s="36">
        <v>0.02</v>
      </c>
      <c r="U29" s="36">
        <v>0.01</v>
      </c>
      <c r="V29" s="36">
        <v>0.01</v>
      </c>
      <c r="W29" s="36">
        <v>0</v>
      </c>
      <c r="X29" s="36">
        <v>0</v>
      </c>
      <c r="Y29" s="36">
        <v>0</v>
      </c>
      <c r="Z29" s="36">
        <v>0</v>
      </c>
      <c r="AA29" s="36">
        <v>0</v>
      </c>
      <c r="AB29" s="36">
        <v>0</v>
      </c>
      <c r="AC29" s="36">
        <v>0</v>
      </c>
      <c r="AD29" s="36">
        <v>0</v>
      </c>
      <c r="AE29" s="36">
        <v>0.01</v>
      </c>
      <c r="AF29" s="36">
        <v>0.06</v>
      </c>
      <c r="AG29" s="36">
        <v>0.11</v>
      </c>
      <c r="AH29" s="36">
        <v>0.18</v>
      </c>
      <c r="AI29" s="36">
        <v>0.22</v>
      </c>
      <c r="AJ29" s="36">
        <v>0.18</v>
      </c>
      <c r="AK29" s="36">
        <v>0.19</v>
      </c>
      <c r="AL29" s="36">
        <v>0.2</v>
      </c>
      <c r="AM29" s="36">
        <v>0.15</v>
      </c>
      <c r="AN29" s="36">
        <v>0.13</v>
      </c>
      <c r="AO29" s="36">
        <v>0.11</v>
      </c>
      <c r="AP29" s="36">
        <v>0.11</v>
      </c>
      <c r="AQ29" s="36">
        <v>0.1</v>
      </c>
    </row>
    <row r="30" spans="1:43" x14ac:dyDescent="0.35">
      <c r="A30" s="12"/>
      <c r="B30" s="12"/>
      <c r="C30" s="8"/>
      <c r="D30" s="8"/>
      <c r="E30" s="31"/>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row>
    <row r="31" spans="1:43" x14ac:dyDescent="0.35">
      <c r="A31" s="12"/>
      <c r="B31" s="12"/>
      <c r="C31" s="8" t="s">
        <v>112</v>
      </c>
      <c r="D31" s="8"/>
      <c r="E31" s="31" t="s">
        <v>88</v>
      </c>
      <c r="F31" s="36">
        <v>88.06</v>
      </c>
      <c r="G31" s="36">
        <v>47.61</v>
      </c>
      <c r="H31" s="36">
        <v>7.32</v>
      </c>
      <c r="I31" s="36">
        <v>3.37</v>
      </c>
      <c r="J31" s="36">
        <v>2.21</v>
      </c>
      <c r="K31" s="36">
        <v>0.11</v>
      </c>
      <c r="L31" s="36">
        <v>0.05</v>
      </c>
      <c r="M31" s="36">
        <v>0.05</v>
      </c>
      <c r="N31" s="36">
        <v>0.05</v>
      </c>
      <c r="O31" s="36">
        <v>0.05</v>
      </c>
      <c r="P31" s="36">
        <v>1.2</v>
      </c>
      <c r="Q31" s="36">
        <v>2.21</v>
      </c>
      <c r="R31" s="36">
        <v>2.21</v>
      </c>
      <c r="S31" s="36">
        <v>2.21</v>
      </c>
      <c r="T31" s="36">
        <v>2.2200000000000002</v>
      </c>
      <c r="U31" s="36">
        <v>2.84</v>
      </c>
      <c r="V31" s="36">
        <v>4.6399999999999997</v>
      </c>
      <c r="W31" s="36">
        <v>5.35</v>
      </c>
      <c r="X31" s="36">
        <v>5.46</v>
      </c>
      <c r="Y31" s="36">
        <v>5.87</v>
      </c>
      <c r="Z31" s="36">
        <v>7.72</v>
      </c>
      <c r="AA31" s="36">
        <v>7.94</v>
      </c>
      <c r="AB31" s="36">
        <v>8.73</v>
      </c>
      <c r="AC31" s="36">
        <v>8.14</v>
      </c>
      <c r="AD31" s="36">
        <v>7.55</v>
      </c>
      <c r="AE31" s="36">
        <v>6.55</v>
      </c>
      <c r="AF31" s="36">
        <v>5.57</v>
      </c>
      <c r="AG31" s="36">
        <v>5.0599999999999996</v>
      </c>
      <c r="AH31" s="36">
        <v>5.0599999999999996</v>
      </c>
      <c r="AI31" s="36">
        <v>5.28</v>
      </c>
      <c r="AJ31" s="36">
        <v>5.26</v>
      </c>
      <c r="AK31" s="36">
        <v>5.25</v>
      </c>
      <c r="AL31" s="36">
        <v>5.28</v>
      </c>
      <c r="AM31" s="36">
        <v>5.55</v>
      </c>
      <c r="AN31" s="36">
        <v>5.68</v>
      </c>
      <c r="AO31" s="36">
        <v>5.68</v>
      </c>
      <c r="AP31" s="36">
        <v>5.57</v>
      </c>
      <c r="AQ31" s="36">
        <v>5.74</v>
      </c>
    </row>
    <row r="32" spans="1:43" x14ac:dyDescent="0.35">
      <c r="A32" s="12"/>
      <c r="B32" s="12"/>
      <c r="C32" s="8" t="s">
        <v>113</v>
      </c>
      <c r="D32" s="8"/>
      <c r="E32" s="31" t="s">
        <v>88</v>
      </c>
      <c r="F32" s="36">
        <v>113.05</v>
      </c>
      <c r="G32" s="36">
        <v>84.4</v>
      </c>
      <c r="H32" s="36">
        <v>29.86</v>
      </c>
      <c r="I32" s="36">
        <v>12.92</v>
      </c>
      <c r="J32" s="36">
        <v>5.53</v>
      </c>
      <c r="K32" s="36">
        <v>2.75</v>
      </c>
      <c r="L32" s="36">
        <v>0.56999999999999995</v>
      </c>
      <c r="M32" s="36">
        <v>1.2</v>
      </c>
      <c r="N32" s="36">
        <v>2.0099999999999998</v>
      </c>
      <c r="O32" s="36">
        <v>2.21</v>
      </c>
      <c r="P32" s="36">
        <v>2.21</v>
      </c>
      <c r="Q32" s="36">
        <v>2.21</v>
      </c>
      <c r="R32" s="36">
        <v>2.2799999999999998</v>
      </c>
      <c r="S32" s="36">
        <v>3.92</v>
      </c>
      <c r="T32" s="36">
        <v>5.15</v>
      </c>
      <c r="U32" s="36">
        <v>5.57</v>
      </c>
      <c r="V32" s="36">
        <v>6.66</v>
      </c>
      <c r="W32" s="36">
        <v>9.2100000000000009</v>
      </c>
      <c r="X32" s="36">
        <v>8.9499999999999993</v>
      </c>
      <c r="Y32" s="36">
        <v>9.35</v>
      </c>
      <c r="Z32" s="36">
        <v>11.71</v>
      </c>
      <c r="AA32" s="36">
        <v>11.58</v>
      </c>
      <c r="AB32" s="36">
        <v>12.58</v>
      </c>
      <c r="AC32" s="36">
        <v>13.06</v>
      </c>
      <c r="AD32" s="36">
        <v>12.55</v>
      </c>
      <c r="AE32" s="36">
        <v>10.63</v>
      </c>
      <c r="AF32" s="36">
        <v>9.74</v>
      </c>
      <c r="AG32" s="36">
        <v>8.41</v>
      </c>
      <c r="AH32" s="36">
        <v>7.83</v>
      </c>
      <c r="AI32" s="36">
        <v>7.88</v>
      </c>
      <c r="AJ32" s="36">
        <v>7.78</v>
      </c>
      <c r="AK32" s="36">
        <v>8.1199999999999992</v>
      </c>
      <c r="AL32" s="36">
        <v>8.3000000000000007</v>
      </c>
      <c r="AM32" s="36">
        <v>8.68</v>
      </c>
      <c r="AN32" s="36">
        <v>8.9700000000000006</v>
      </c>
      <c r="AO32" s="36">
        <v>8.83</v>
      </c>
      <c r="AP32" s="36">
        <v>8.51</v>
      </c>
      <c r="AQ32" s="36">
        <v>8.82</v>
      </c>
    </row>
    <row r="33" spans="1:43" x14ac:dyDescent="0.35">
      <c r="A33" s="12"/>
      <c r="B33" s="12"/>
      <c r="C33" s="8" t="s">
        <v>114</v>
      </c>
      <c r="D33" s="8"/>
      <c r="E33" s="31" t="s">
        <v>88</v>
      </c>
      <c r="F33" s="36">
        <v>199.52</v>
      </c>
      <c r="G33" s="36">
        <v>152.97</v>
      </c>
      <c r="H33" s="36">
        <v>121.91</v>
      </c>
      <c r="I33" s="36">
        <v>107.74</v>
      </c>
      <c r="J33" s="36">
        <v>103.38</v>
      </c>
      <c r="K33" s="36">
        <v>99.75</v>
      </c>
      <c r="L33" s="36">
        <v>98.9</v>
      </c>
      <c r="M33" s="36">
        <v>95.59</v>
      </c>
      <c r="N33" s="36">
        <v>96.51</v>
      </c>
      <c r="O33" s="36">
        <v>97.09</v>
      </c>
      <c r="P33" s="36">
        <v>97.83</v>
      </c>
      <c r="Q33" s="36">
        <v>97.25</v>
      </c>
      <c r="R33" s="36">
        <v>100.25</v>
      </c>
      <c r="S33" s="36">
        <v>101.97</v>
      </c>
      <c r="T33" s="36">
        <v>103.22</v>
      </c>
      <c r="U33" s="36">
        <v>107.71</v>
      </c>
      <c r="V33" s="36">
        <v>113.09</v>
      </c>
      <c r="W33" s="36">
        <v>114.63</v>
      </c>
      <c r="X33" s="36">
        <v>119.22</v>
      </c>
      <c r="Y33" s="36">
        <v>120.33</v>
      </c>
      <c r="Z33" s="36">
        <v>121.33</v>
      </c>
      <c r="AA33" s="36">
        <v>121.07</v>
      </c>
      <c r="AB33" s="36">
        <v>122.45</v>
      </c>
      <c r="AC33" s="36">
        <v>122.3</v>
      </c>
      <c r="AD33" s="36">
        <v>121.38</v>
      </c>
      <c r="AE33" s="36">
        <v>118.02</v>
      </c>
      <c r="AF33" s="36">
        <v>117.12</v>
      </c>
      <c r="AG33" s="36">
        <v>119.12</v>
      </c>
      <c r="AH33" s="36">
        <v>121.45</v>
      </c>
      <c r="AI33" s="36">
        <v>120.67</v>
      </c>
      <c r="AJ33" s="36">
        <v>121.92</v>
      </c>
      <c r="AK33" s="36">
        <v>122.22</v>
      </c>
      <c r="AL33" s="36">
        <v>120.78</v>
      </c>
      <c r="AM33" s="36">
        <v>118.42</v>
      </c>
      <c r="AN33" s="36">
        <v>116.35</v>
      </c>
      <c r="AO33" s="36">
        <v>113.54</v>
      </c>
      <c r="AP33" s="36">
        <v>112.75</v>
      </c>
      <c r="AQ33" s="36">
        <v>111.33</v>
      </c>
    </row>
    <row r="34" spans="1:43" x14ac:dyDescent="0.35">
      <c r="A34" s="12"/>
      <c r="B34" s="12"/>
      <c r="C34" s="8" t="s">
        <v>115</v>
      </c>
      <c r="D34" s="8"/>
      <c r="E34" s="31" t="s">
        <v>88</v>
      </c>
      <c r="F34" s="36">
        <v>220.06</v>
      </c>
      <c r="G34" s="36">
        <v>170.27</v>
      </c>
      <c r="H34" s="36">
        <v>137.63999999999999</v>
      </c>
      <c r="I34" s="36">
        <v>123.87</v>
      </c>
      <c r="J34" s="36">
        <v>118.02</v>
      </c>
      <c r="K34" s="36">
        <v>116.5</v>
      </c>
      <c r="L34" s="36">
        <v>115.02</v>
      </c>
      <c r="M34" s="36">
        <v>110.27</v>
      </c>
      <c r="N34" s="36">
        <v>113.22</v>
      </c>
      <c r="O34" s="36">
        <v>112.47</v>
      </c>
      <c r="P34" s="36">
        <v>113.09</v>
      </c>
      <c r="Q34" s="36">
        <v>113.6</v>
      </c>
      <c r="R34" s="36">
        <v>121.16</v>
      </c>
      <c r="S34" s="36">
        <v>123.82</v>
      </c>
      <c r="T34" s="36">
        <v>123.56</v>
      </c>
      <c r="U34" s="36">
        <v>131.33000000000001</v>
      </c>
      <c r="V34" s="36">
        <v>135.97</v>
      </c>
      <c r="W34" s="36">
        <v>135.86000000000001</v>
      </c>
      <c r="X34" s="36">
        <v>140.29</v>
      </c>
      <c r="Y34" s="36">
        <v>142.09</v>
      </c>
      <c r="Z34" s="36">
        <v>144.96</v>
      </c>
      <c r="AA34" s="36">
        <v>145.49</v>
      </c>
      <c r="AB34" s="36">
        <v>146.91</v>
      </c>
      <c r="AC34" s="36">
        <v>148.76</v>
      </c>
      <c r="AD34" s="36">
        <v>149.66</v>
      </c>
      <c r="AE34" s="36">
        <v>149.81</v>
      </c>
      <c r="AF34" s="36">
        <v>151.62</v>
      </c>
      <c r="AG34" s="36">
        <v>159.83000000000001</v>
      </c>
      <c r="AH34" s="36">
        <v>161.35</v>
      </c>
      <c r="AI34" s="36">
        <v>158.41999999999999</v>
      </c>
      <c r="AJ34" s="36">
        <v>159.83000000000001</v>
      </c>
      <c r="AK34" s="36">
        <v>158.13999999999999</v>
      </c>
      <c r="AL34" s="36">
        <v>154.22</v>
      </c>
      <c r="AM34" s="36">
        <v>150.96</v>
      </c>
      <c r="AN34" s="36">
        <v>147.04</v>
      </c>
      <c r="AO34" s="36">
        <v>146.43</v>
      </c>
      <c r="AP34" s="36">
        <v>147.97999999999999</v>
      </c>
      <c r="AQ34" s="36">
        <v>146.21</v>
      </c>
    </row>
    <row r="35" spans="1:43" x14ac:dyDescent="0.35">
      <c r="A35" s="12"/>
      <c r="B35" s="12"/>
      <c r="C35" s="8"/>
      <c r="D35" s="8"/>
      <c r="E35" s="31"/>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1:43" x14ac:dyDescent="0.35">
      <c r="A36" s="12"/>
      <c r="B36" s="12"/>
      <c r="C36" s="8" t="s">
        <v>116</v>
      </c>
      <c r="D36" s="8"/>
      <c r="E36" s="31" t="s">
        <v>88</v>
      </c>
      <c r="F36" s="36">
        <v>43.2</v>
      </c>
      <c r="G36" s="36">
        <v>36.58</v>
      </c>
      <c r="H36" s="36">
        <v>37.909999999999997</v>
      </c>
      <c r="I36" s="36">
        <v>40.82</v>
      </c>
      <c r="J36" s="36">
        <v>43.06</v>
      </c>
      <c r="K36" s="36">
        <v>46.1</v>
      </c>
      <c r="L36" s="36">
        <v>47.42</v>
      </c>
      <c r="M36" s="36">
        <v>45.3</v>
      </c>
      <c r="N36" s="36">
        <v>46.68</v>
      </c>
      <c r="O36" s="36">
        <v>46.46</v>
      </c>
      <c r="P36" s="36">
        <v>46.47</v>
      </c>
      <c r="Q36" s="36">
        <v>46.51</v>
      </c>
      <c r="R36" s="36">
        <v>67.06</v>
      </c>
      <c r="S36" s="36">
        <v>58.86</v>
      </c>
      <c r="T36" s="36">
        <v>53.29</v>
      </c>
      <c r="U36" s="36">
        <v>53.83</v>
      </c>
      <c r="V36" s="36">
        <v>56.7</v>
      </c>
      <c r="W36" s="36">
        <v>50.21</v>
      </c>
      <c r="X36" s="36">
        <v>51.51</v>
      </c>
      <c r="Y36" s="36">
        <v>50.47</v>
      </c>
      <c r="Z36" s="36">
        <v>50.84</v>
      </c>
      <c r="AA36" s="36">
        <v>51.06</v>
      </c>
      <c r="AB36" s="36">
        <v>49.75</v>
      </c>
      <c r="AC36" s="36">
        <v>48.83</v>
      </c>
      <c r="AD36" s="36">
        <v>49.35</v>
      </c>
      <c r="AE36" s="36">
        <v>50.81</v>
      </c>
      <c r="AF36" s="36">
        <v>53.69</v>
      </c>
      <c r="AG36" s="36">
        <v>65.41</v>
      </c>
      <c r="AH36" s="36">
        <v>64.5</v>
      </c>
      <c r="AI36" s="36">
        <v>60.78</v>
      </c>
      <c r="AJ36" s="36">
        <v>60.63</v>
      </c>
      <c r="AK36" s="36">
        <v>58.78</v>
      </c>
      <c r="AL36" s="36">
        <v>56.7</v>
      </c>
      <c r="AM36" s="36">
        <v>57.27</v>
      </c>
      <c r="AN36" s="36">
        <v>52.81</v>
      </c>
      <c r="AO36" s="36">
        <v>53.73</v>
      </c>
      <c r="AP36" s="36">
        <v>54.83</v>
      </c>
      <c r="AQ36" s="36">
        <v>54.49</v>
      </c>
    </row>
    <row r="37" spans="1:43" x14ac:dyDescent="0.35">
      <c r="A37" s="12"/>
      <c r="B37" s="34" t="s">
        <v>117</v>
      </c>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row>
    <row r="38" spans="1:43" x14ac:dyDescent="0.35">
      <c r="A38" s="27" t="s">
        <v>118</v>
      </c>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row>
    <row r="39" spans="1:43" x14ac:dyDescent="0.35">
      <c r="A39" s="29"/>
      <c r="B39" s="29"/>
      <c r="C39" s="29" t="s">
        <v>54</v>
      </c>
      <c r="D39" s="29"/>
      <c r="E39" s="29" t="s">
        <v>55</v>
      </c>
      <c r="F39" s="30">
        <v>2023</v>
      </c>
      <c r="G39" s="30">
        <v>2024</v>
      </c>
      <c r="H39" s="30">
        <v>2025</v>
      </c>
      <c r="I39" s="30">
        <v>2026</v>
      </c>
      <c r="J39" s="30">
        <v>2027</v>
      </c>
      <c r="K39" s="30">
        <v>2028</v>
      </c>
      <c r="L39" s="30">
        <v>2029</v>
      </c>
      <c r="M39" s="30">
        <v>2030</v>
      </c>
      <c r="N39" s="30">
        <v>2031</v>
      </c>
      <c r="O39" s="30">
        <v>2032</v>
      </c>
      <c r="P39" s="30">
        <v>2033</v>
      </c>
      <c r="Q39" s="30">
        <v>2034</v>
      </c>
      <c r="R39" s="30">
        <v>2035</v>
      </c>
      <c r="S39" s="30">
        <v>2036</v>
      </c>
      <c r="T39" s="30">
        <v>2037</v>
      </c>
      <c r="U39" s="30">
        <v>2038</v>
      </c>
      <c r="V39" s="30">
        <v>2039</v>
      </c>
      <c r="W39" s="30">
        <v>2040</v>
      </c>
      <c r="X39" s="30">
        <v>2041</v>
      </c>
      <c r="Y39" s="30">
        <v>2042</v>
      </c>
      <c r="Z39" s="30">
        <v>2043</v>
      </c>
      <c r="AA39" s="30">
        <v>2044</v>
      </c>
      <c r="AB39" s="30">
        <v>2045</v>
      </c>
      <c r="AC39" s="30">
        <v>2046</v>
      </c>
      <c r="AD39" s="30">
        <v>2047</v>
      </c>
      <c r="AE39" s="30">
        <v>2048</v>
      </c>
      <c r="AF39" s="30">
        <v>2049</v>
      </c>
      <c r="AG39" s="30">
        <v>2050</v>
      </c>
      <c r="AH39" s="30">
        <v>2051</v>
      </c>
      <c r="AI39" s="30">
        <v>2052</v>
      </c>
      <c r="AJ39" s="30">
        <v>2053</v>
      </c>
      <c r="AK39" s="30">
        <v>2054</v>
      </c>
      <c r="AL39" s="30">
        <v>2055</v>
      </c>
      <c r="AM39" s="30">
        <v>2056</v>
      </c>
      <c r="AN39" s="30">
        <v>2057</v>
      </c>
      <c r="AO39" s="30">
        <v>2058</v>
      </c>
      <c r="AP39" s="30">
        <v>2059</v>
      </c>
      <c r="AQ39" s="30">
        <v>2060</v>
      </c>
    </row>
    <row r="40" spans="1:43" x14ac:dyDescent="0.35">
      <c r="A40" s="12"/>
      <c r="B40" s="12" t="s">
        <v>119</v>
      </c>
      <c r="C40" s="8" t="s">
        <v>120</v>
      </c>
      <c r="D40" s="8"/>
      <c r="E40" s="31" t="s">
        <v>88</v>
      </c>
      <c r="F40" s="36">
        <v>212.45</v>
      </c>
      <c r="G40" s="36">
        <v>171.94</v>
      </c>
      <c r="H40" s="36">
        <v>132.66999999999999</v>
      </c>
      <c r="I40" s="36">
        <v>111.48</v>
      </c>
      <c r="J40" s="36">
        <v>102.36</v>
      </c>
      <c r="K40" s="36">
        <v>94.3</v>
      </c>
      <c r="L40" s="36">
        <v>88.11</v>
      </c>
      <c r="M40" s="36">
        <v>84.69</v>
      </c>
      <c r="N40" s="36">
        <v>84.34</v>
      </c>
      <c r="O40" s="36">
        <v>82.1</v>
      </c>
      <c r="P40" s="36">
        <v>82.97</v>
      </c>
      <c r="Q40" s="36">
        <v>81.97</v>
      </c>
      <c r="R40" s="36">
        <v>87.2</v>
      </c>
      <c r="S40" s="36">
        <v>87.22</v>
      </c>
      <c r="T40" s="36">
        <v>89.72</v>
      </c>
      <c r="U40" s="36">
        <v>93.9</v>
      </c>
      <c r="V40" s="36">
        <v>98.08</v>
      </c>
      <c r="W40" s="36">
        <v>98.3</v>
      </c>
      <c r="X40" s="36">
        <v>102.09</v>
      </c>
      <c r="Y40" s="36">
        <v>103.22</v>
      </c>
      <c r="Z40" s="36">
        <v>105</v>
      </c>
      <c r="AA40" s="36">
        <v>105.2</v>
      </c>
      <c r="AB40" s="36">
        <v>106.39</v>
      </c>
      <c r="AC40" s="36">
        <v>106.17</v>
      </c>
      <c r="AD40" s="36">
        <v>106.63</v>
      </c>
      <c r="AE40" s="36">
        <v>107.36</v>
      </c>
      <c r="AF40" s="36">
        <v>107.51</v>
      </c>
      <c r="AG40" s="36">
        <v>110.66</v>
      </c>
      <c r="AH40" s="36">
        <v>117.62</v>
      </c>
      <c r="AI40" s="36">
        <v>124</v>
      </c>
      <c r="AJ40" s="36">
        <v>127.3</v>
      </c>
      <c r="AK40" s="36">
        <v>126.12</v>
      </c>
      <c r="AL40" s="36">
        <v>127.69</v>
      </c>
      <c r="AM40" s="36">
        <v>128.13999999999999</v>
      </c>
      <c r="AN40" s="36">
        <v>127.46</v>
      </c>
      <c r="AO40" s="36">
        <v>128.02000000000001</v>
      </c>
      <c r="AP40" s="36">
        <v>129.15</v>
      </c>
      <c r="AQ40" s="36">
        <v>125.59</v>
      </c>
    </row>
    <row r="41" spans="1:43" x14ac:dyDescent="0.35">
      <c r="A41" s="12"/>
      <c r="B41" s="12"/>
      <c r="C41" s="8" t="s">
        <v>121</v>
      </c>
      <c r="D41" s="8"/>
      <c r="E41" s="31" t="s">
        <v>88</v>
      </c>
      <c r="F41" s="36">
        <v>294.72000000000003</v>
      </c>
      <c r="G41" s="36">
        <v>225.62</v>
      </c>
      <c r="H41" s="36">
        <v>189.88</v>
      </c>
      <c r="I41" s="36">
        <v>171.93</v>
      </c>
      <c r="J41" s="36">
        <v>167.06</v>
      </c>
      <c r="K41" s="36">
        <v>159.9</v>
      </c>
      <c r="L41" s="36">
        <v>163.66999999999999</v>
      </c>
      <c r="M41" s="36">
        <v>156.53</v>
      </c>
      <c r="N41" s="36">
        <v>159.85</v>
      </c>
      <c r="O41" s="36">
        <v>156.97999999999999</v>
      </c>
      <c r="P41" s="36">
        <v>162.04</v>
      </c>
      <c r="Q41" s="36">
        <v>162.26</v>
      </c>
      <c r="R41" s="36">
        <v>171.3</v>
      </c>
      <c r="S41" s="36">
        <v>172</v>
      </c>
      <c r="T41" s="36">
        <v>172.01</v>
      </c>
      <c r="U41" s="36">
        <v>179.74</v>
      </c>
      <c r="V41" s="36">
        <v>187.39</v>
      </c>
      <c r="W41" s="36">
        <v>184.39</v>
      </c>
      <c r="X41" s="36">
        <v>199.94</v>
      </c>
      <c r="Y41" s="36">
        <v>204.43</v>
      </c>
      <c r="Z41" s="36">
        <v>211.03</v>
      </c>
      <c r="AA41" s="36">
        <v>203.41</v>
      </c>
      <c r="AB41" s="36">
        <v>213.09</v>
      </c>
      <c r="AC41" s="36">
        <v>215.31</v>
      </c>
      <c r="AD41" s="36">
        <v>215.95</v>
      </c>
      <c r="AE41" s="36">
        <v>212.46</v>
      </c>
      <c r="AF41" s="36">
        <v>219.96</v>
      </c>
      <c r="AG41" s="36">
        <v>236.14</v>
      </c>
      <c r="AH41" s="36">
        <v>247.18</v>
      </c>
      <c r="AI41" s="36">
        <v>230.36</v>
      </c>
      <c r="AJ41" s="36">
        <v>244.08</v>
      </c>
      <c r="AK41" s="36">
        <v>238.13</v>
      </c>
      <c r="AL41" s="36">
        <v>225.2</v>
      </c>
      <c r="AM41" s="36">
        <v>218.83</v>
      </c>
      <c r="AN41" s="36">
        <v>219.22</v>
      </c>
      <c r="AO41" s="36">
        <v>223.69</v>
      </c>
      <c r="AP41" s="36">
        <v>226.33</v>
      </c>
      <c r="AQ41" s="36">
        <v>221.9</v>
      </c>
    </row>
    <row r="42" spans="1:43" x14ac:dyDescent="0.35">
      <c r="A42" s="12"/>
      <c r="B42" s="12"/>
      <c r="C42" s="8" t="s">
        <v>122</v>
      </c>
      <c r="D42" s="8"/>
      <c r="E42" s="31" t="s">
        <v>88</v>
      </c>
      <c r="F42" s="36">
        <v>107.46</v>
      </c>
      <c r="G42" s="36">
        <v>80.290000000000006</v>
      </c>
      <c r="H42" s="36">
        <v>57.69</v>
      </c>
      <c r="I42" s="36">
        <v>45.64</v>
      </c>
      <c r="J42" s="36">
        <v>40.61</v>
      </c>
      <c r="K42" s="36">
        <v>36.17</v>
      </c>
      <c r="L42" s="36">
        <v>32.69</v>
      </c>
      <c r="M42" s="36">
        <v>30.43</v>
      </c>
      <c r="N42" s="36">
        <v>30.95</v>
      </c>
      <c r="O42" s="36">
        <v>30</v>
      </c>
      <c r="P42" s="36">
        <v>30.35</v>
      </c>
      <c r="Q42" s="36">
        <v>28.5</v>
      </c>
      <c r="R42" s="36">
        <v>27.53</v>
      </c>
      <c r="S42" s="36">
        <v>27.1</v>
      </c>
      <c r="T42" s="36">
        <v>28.28</v>
      </c>
      <c r="U42" s="36">
        <v>29.85</v>
      </c>
      <c r="V42" s="36">
        <v>32.17</v>
      </c>
      <c r="W42" s="36">
        <v>33.11</v>
      </c>
      <c r="X42" s="36">
        <v>33.99</v>
      </c>
      <c r="Y42" s="36">
        <v>34.67</v>
      </c>
      <c r="Z42" s="36">
        <v>35.29</v>
      </c>
      <c r="AA42" s="36">
        <v>35.299999999999997</v>
      </c>
      <c r="AB42" s="36">
        <v>35.520000000000003</v>
      </c>
      <c r="AC42" s="36">
        <v>34.770000000000003</v>
      </c>
      <c r="AD42" s="36">
        <v>33.71</v>
      </c>
      <c r="AE42" s="36">
        <v>31.83</v>
      </c>
      <c r="AF42" s="36">
        <v>31.19</v>
      </c>
      <c r="AG42" s="36">
        <v>30.66</v>
      </c>
      <c r="AH42" s="36">
        <v>31.28</v>
      </c>
      <c r="AI42" s="36">
        <v>30.84</v>
      </c>
      <c r="AJ42" s="36">
        <v>31.89</v>
      </c>
      <c r="AK42" s="36">
        <v>31.91</v>
      </c>
      <c r="AL42" s="36">
        <v>31.32</v>
      </c>
      <c r="AM42" s="36">
        <v>29.66</v>
      </c>
      <c r="AN42" s="36">
        <v>28.58</v>
      </c>
      <c r="AO42" s="36">
        <v>27.58</v>
      </c>
      <c r="AP42" s="36">
        <v>27.15</v>
      </c>
      <c r="AQ42" s="36">
        <v>26</v>
      </c>
    </row>
    <row r="43" spans="1:43" x14ac:dyDescent="0.35">
      <c r="A43" s="12"/>
      <c r="B43" s="12"/>
      <c r="C43" s="8" t="s">
        <v>123</v>
      </c>
      <c r="D43" s="8"/>
      <c r="E43" s="31" t="s">
        <v>88</v>
      </c>
      <c r="F43" s="36">
        <v>11.39</v>
      </c>
      <c r="G43" s="36">
        <v>1.9</v>
      </c>
      <c r="H43" s="36">
        <v>1.07</v>
      </c>
      <c r="I43" s="36">
        <v>0.3</v>
      </c>
      <c r="J43" s="36">
        <v>0.03</v>
      </c>
      <c r="K43" s="36">
        <v>0.03</v>
      </c>
      <c r="L43" s="36">
        <v>0.03</v>
      </c>
      <c r="M43" s="36">
        <v>0.03</v>
      </c>
      <c r="N43" s="36">
        <v>0.03</v>
      </c>
      <c r="O43" s="36">
        <v>0.03</v>
      </c>
      <c r="P43" s="36">
        <v>0.03</v>
      </c>
      <c r="Q43" s="36">
        <v>0.52</v>
      </c>
      <c r="R43" s="36">
        <v>1.06</v>
      </c>
      <c r="S43" s="36">
        <v>1.0900000000000001</v>
      </c>
      <c r="T43" s="36">
        <v>1.1100000000000001</v>
      </c>
      <c r="U43" s="36">
        <v>1.1100000000000001</v>
      </c>
      <c r="V43" s="36">
        <v>1.1100000000000001</v>
      </c>
      <c r="W43" s="36">
        <v>1.1100000000000001</v>
      </c>
      <c r="X43" s="36">
        <v>1.1100000000000001</v>
      </c>
      <c r="Y43" s="36">
        <v>1.1100000000000001</v>
      </c>
      <c r="Z43" s="36">
        <v>1.1100000000000001</v>
      </c>
      <c r="AA43" s="36">
        <v>1.1100000000000001</v>
      </c>
      <c r="AB43" s="36">
        <v>1.1100000000000001</v>
      </c>
      <c r="AC43" s="36">
        <v>1.1100000000000001</v>
      </c>
      <c r="AD43" s="36">
        <v>1.1100000000000001</v>
      </c>
      <c r="AE43" s="36">
        <v>1.1100000000000001</v>
      </c>
      <c r="AF43" s="36">
        <v>0.97</v>
      </c>
      <c r="AG43" s="36">
        <v>0.32</v>
      </c>
      <c r="AH43" s="36">
        <v>-0.73</v>
      </c>
      <c r="AI43" s="36">
        <v>-1.99</v>
      </c>
      <c r="AJ43" s="36">
        <v>-2.27</v>
      </c>
      <c r="AK43" s="36">
        <v>-2.41</v>
      </c>
      <c r="AL43" s="36">
        <v>-2.8</v>
      </c>
      <c r="AM43" s="36">
        <v>-3.04</v>
      </c>
      <c r="AN43" s="36">
        <v>-2.87</v>
      </c>
      <c r="AO43" s="36">
        <v>-2.83</v>
      </c>
      <c r="AP43" s="36">
        <v>-2.96</v>
      </c>
      <c r="AQ43" s="36">
        <v>-3.14</v>
      </c>
    </row>
    <row r="44" spans="1:43" x14ac:dyDescent="0.35">
      <c r="A44" s="12"/>
      <c r="B44" s="12"/>
      <c r="C44" s="8"/>
      <c r="D44" s="8"/>
      <c r="E44" s="8"/>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1:43" x14ac:dyDescent="0.35">
      <c r="A45" s="27" t="s">
        <v>29</v>
      </c>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row>
    <row r="46" spans="1:43" x14ac:dyDescent="0.35">
      <c r="A46" s="29"/>
      <c r="B46" s="29"/>
      <c r="C46" s="29" t="s">
        <v>54</v>
      </c>
      <c r="D46" s="29"/>
      <c r="E46" s="29" t="s">
        <v>55</v>
      </c>
      <c r="F46" s="30">
        <v>2023</v>
      </c>
      <c r="G46" s="30">
        <v>2024</v>
      </c>
      <c r="H46" s="30">
        <v>2025</v>
      </c>
      <c r="I46" s="30">
        <v>2026</v>
      </c>
      <c r="J46" s="30">
        <v>2027</v>
      </c>
      <c r="K46" s="30">
        <v>2028</v>
      </c>
      <c r="L46" s="30">
        <v>2029</v>
      </c>
      <c r="M46" s="30">
        <v>2030</v>
      </c>
      <c r="N46" s="30">
        <v>2031</v>
      </c>
      <c r="O46" s="30">
        <v>2032</v>
      </c>
      <c r="P46" s="30">
        <v>2033</v>
      </c>
      <c r="Q46" s="30">
        <v>2034</v>
      </c>
      <c r="R46" s="30">
        <v>2035</v>
      </c>
      <c r="S46" s="30">
        <v>2036</v>
      </c>
      <c r="T46" s="30">
        <v>2037</v>
      </c>
      <c r="U46" s="30">
        <v>2038</v>
      </c>
      <c r="V46" s="30">
        <v>2039</v>
      </c>
      <c r="W46" s="30">
        <v>2040</v>
      </c>
      <c r="X46" s="30">
        <v>2041</v>
      </c>
      <c r="Y46" s="30">
        <v>2042</v>
      </c>
      <c r="Z46" s="30">
        <v>2043</v>
      </c>
      <c r="AA46" s="30">
        <v>2044</v>
      </c>
      <c r="AB46" s="30">
        <v>2045</v>
      </c>
      <c r="AC46" s="30">
        <v>2046</v>
      </c>
      <c r="AD46" s="30">
        <v>2047</v>
      </c>
      <c r="AE46" s="30">
        <v>2048</v>
      </c>
      <c r="AF46" s="30">
        <v>2049</v>
      </c>
      <c r="AG46" s="30">
        <v>2050</v>
      </c>
      <c r="AH46" s="30">
        <v>2051</v>
      </c>
      <c r="AI46" s="30">
        <v>2052</v>
      </c>
      <c r="AJ46" s="30">
        <v>2053</v>
      </c>
      <c r="AK46" s="30">
        <v>2054</v>
      </c>
      <c r="AL46" s="30">
        <v>2055</v>
      </c>
      <c r="AM46" s="30">
        <v>2056</v>
      </c>
      <c r="AN46" s="30">
        <v>2057</v>
      </c>
      <c r="AO46" s="30">
        <v>2058</v>
      </c>
      <c r="AP46" s="30">
        <v>2059</v>
      </c>
      <c r="AQ46" s="30">
        <v>2060</v>
      </c>
    </row>
    <row r="47" spans="1:43" x14ac:dyDescent="0.35">
      <c r="A47" s="12"/>
      <c r="B47" s="12" t="s">
        <v>124</v>
      </c>
      <c r="C47" s="8" t="s">
        <v>125</v>
      </c>
      <c r="D47" s="8"/>
      <c r="E47" s="31" t="s">
        <v>126</v>
      </c>
      <c r="F47" s="36">
        <v>18.149999999999999</v>
      </c>
      <c r="G47" s="36">
        <v>19.82</v>
      </c>
      <c r="H47" s="36">
        <v>33.68</v>
      </c>
      <c r="I47" s="36">
        <v>12.26</v>
      </c>
      <c r="J47" s="36">
        <v>16.07</v>
      </c>
      <c r="K47" s="36">
        <v>26.08</v>
      </c>
      <c r="L47" s="36">
        <v>33.56</v>
      </c>
      <c r="M47" s="36">
        <v>24.69</v>
      </c>
      <c r="N47" s="36">
        <v>45.38</v>
      </c>
      <c r="O47" s="36">
        <v>53.85</v>
      </c>
      <c r="P47" s="36">
        <v>60.02</v>
      </c>
      <c r="Q47" s="36">
        <v>65.2</v>
      </c>
      <c r="R47" s="36">
        <v>75.97</v>
      </c>
      <c r="S47" s="36">
        <v>82.2</v>
      </c>
      <c r="T47" s="36">
        <v>84.88</v>
      </c>
      <c r="U47" s="36">
        <v>25.18</v>
      </c>
      <c r="V47" s="36">
        <v>23.36</v>
      </c>
      <c r="W47" s="36">
        <v>19.62</v>
      </c>
      <c r="X47" s="36">
        <v>19.62</v>
      </c>
      <c r="Y47" s="36">
        <v>89.04</v>
      </c>
      <c r="Z47" s="36">
        <v>89.04</v>
      </c>
      <c r="AA47" s="36">
        <v>74.989999999999995</v>
      </c>
      <c r="AB47" s="36">
        <v>74.989999999999995</v>
      </c>
      <c r="AC47" s="36">
        <v>59.49</v>
      </c>
      <c r="AD47" s="36">
        <v>59.49</v>
      </c>
      <c r="AE47" s="36">
        <v>52.79</v>
      </c>
      <c r="AF47" s="36">
        <v>52.79</v>
      </c>
      <c r="AG47" s="36">
        <v>22.29</v>
      </c>
      <c r="AH47" s="36">
        <v>22.29</v>
      </c>
      <c r="AI47" s="36">
        <v>7.76</v>
      </c>
      <c r="AJ47" s="36">
        <v>7.76</v>
      </c>
      <c r="AK47" s="36">
        <v>14.27</v>
      </c>
      <c r="AL47" s="36">
        <v>14.27</v>
      </c>
      <c r="AM47" s="36">
        <v>8.48</v>
      </c>
      <c r="AN47" s="36">
        <v>8.48</v>
      </c>
      <c r="AO47" s="36">
        <v>7.76</v>
      </c>
      <c r="AP47" s="36">
        <v>7.76</v>
      </c>
      <c r="AQ47" s="36">
        <v>7.76</v>
      </c>
    </row>
    <row r="48" spans="1:43" x14ac:dyDescent="0.35">
      <c r="A48" s="12"/>
      <c r="B48" s="34" t="s">
        <v>127</v>
      </c>
      <c r="C48" s="8"/>
      <c r="D48" s="8"/>
      <c r="E48" s="31"/>
      <c r="F48" s="39"/>
      <c r="G48" s="39"/>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row>
    <row r="49" spans="1:67" x14ac:dyDescent="0.35">
      <c r="A49" s="12"/>
      <c r="B49" s="37"/>
      <c r="C49" s="8"/>
      <c r="D49" s="8"/>
      <c r="E49" s="31"/>
      <c r="F49" s="39"/>
      <c r="G49" s="39"/>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row>
    <row r="50" spans="1:67" x14ac:dyDescent="0.35">
      <c r="A50" s="12"/>
      <c r="B50" s="12" t="s">
        <v>128</v>
      </c>
      <c r="C50" s="8" t="s">
        <v>129</v>
      </c>
      <c r="D50" s="8"/>
      <c r="E50" s="31" t="s">
        <v>98</v>
      </c>
      <c r="F50" s="36">
        <v>0</v>
      </c>
      <c r="G50" s="36">
        <v>0</v>
      </c>
      <c r="H50" s="36">
        <v>0</v>
      </c>
      <c r="I50" s="36">
        <v>0.38</v>
      </c>
      <c r="J50" s="36">
        <v>1.05</v>
      </c>
      <c r="K50" s="36">
        <v>0.17</v>
      </c>
      <c r="L50" s="36">
        <v>0.27</v>
      </c>
      <c r="M50" s="36">
        <v>0</v>
      </c>
      <c r="N50" s="36">
        <v>1.48</v>
      </c>
      <c r="O50" s="36">
        <v>2</v>
      </c>
      <c r="P50" s="36">
        <v>2</v>
      </c>
      <c r="Q50" s="36">
        <v>2</v>
      </c>
      <c r="R50" s="36">
        <v>2.46</v>
      </c>
      <c r="S50" s="36">
        <v>2.14</v>
      </c>
      <c r="T50" s="36">
        <v>2</v>
      </c>
      <c r="U50" s="36">
        <v>0.21</v>
      </c>
      <c r="V50" s="36">
        <v>0.71</v>
      </c>
      <c r="W50" s="36">
        <v>2.48</v>
      </c>
      <c r="X50" s="36">
        <v>0</v>
      </c>
      <c r="Y50" s="36">
        <v>3.94</v>
      </c>
      <c r="Z50" s="36">
        <v>0</v>
      </c>
      <c r="AA50" s="36">
        <v>0.95</v>
      </c>
      <c r="AB50" s="36">
        <v>0</v>
      </c>
      <c r="AC50" s="36">
        <v>2.4300000000000002</v>
      </c>
      <c r="AD50" s="36">
        <v>0</v>
      </c>
      <c r="AE50" s="36">
        <v>0.16</v>
      </c>
      <c r="AF50" s="36">
        <v>0</v>
      </c>
      <c r="AG50" s="36">
        <v>1.18</v>
      </c>
      <c r="AH50" s="36">
        <v>0</v>
      </c>
      <c r="AI50" s="36">
        <v>0.86</v>
      </c>
      <c r="AJ50" s="36">
        <v>0</v>
      </c>
      <c r="AK50" s="36">
        <v>1.36</v>
      </c>
      <c r="AL50" s="36">
        <v>0</v>
      </c>
      <c r="AM50" s="36">
        <v>3.66</v>
      </c>
      <c r="AN50" s="36">
        <v>0</v>
      </c>
      <c r="AO50" s="36">
        <v>0.4</v>
      </c>
      <c r="AP50" s="36">
        <v>0</v>
      </c>
      <c r="AQ50" s="36">
        <v>0.72</v>
      </c>
    </row>
    <row r="51" spans="1:67" x14ac:dyDescent="0.35">
      <c r="A51" s="12"/>
      <c r="B51" s="12" t="s">
        <v>2</v>
      </c>
      <c r="C51" s="8" t="s">
        <v>130</v>
      </c>
      <c r="D51" s="8"/>
      <c r="E51" s="31" t="s">
        <v>98</v>
      </c>
      <c r="F51" s="36">
        <v>0</v>
      </c>
      <c r="G51" s="36">
        <v>0</v>
      </c>
      <c r="H51" s="36">
        <v>0</v>
      </c>
      <c r="I51" s="36">
        <v>0</v>
      </c>
      <c r="J51" s="36">
        <v>0</v>
      </c>
      <c r="K51" s="36">
        <v>0</v>
      </c>
      <c r="L51" s="36">
        <v>0</v>
      </c>
      <c r="M51" s="36">
        <v>0.5</v>
      </c>
      <c r="N51" s="36">
        <v>0.5</v>
      </c>
      <c r="O51" s="36">
        <v>0.5</v>
      </c>
      <c r="P51" s="36">
        <v>0.5</v>
      </c>
      <c r="Q51" s="36">
        <v>0.5</v>
      </c>
      <c r="R51" s="36">
        <v>0.5</v>
      </c>
      <c r="S51" s="36">
        <v>0.5</v>
      </c>
      <c r="T51" s="36">
        <v>0.5</v>
      </c>
      <c r="U51" s="36">
        <v>0.5</v>
      </c>
      <c r="V51" s="36">
        <v>0.5</v>
      </c>
      <c r="W51" s="36">
        <v>0.5</v>
      </c>
      <c r="X51" s="36">
        <v>0</v>
      </c>
      <c r="Y51" s="36">
        <v>1</v>
      </c>
      <c r="Z51" s="36">
        <v>0</v>
      </c>
      <c r="AA51" s="36">
        <v>1</v>
      </c>
      <c r="AB51" s="36">
        <v>0</v>
      </c>
      <c r="AC51" s="36">
        <v>1</v>
      </c>
      <c r="AD51" s="36">
        <v>0</v>
      </c>
      <c r="AE51" s="36">
        <v>1</v>
      </c>
      <c r="AF51" s="36">
        <v>0</v>
      </c>
      <c r="AG51" s="36">
        <v>1</v>
      </c>
      <c r="AH51" s="36">
        <v>0</v>
      </c>
      <c r="AI51" s="36">
        <v>0</v>
      </c>
      <c r="AJ51" s="36">
        <v>0</v>
      </c>
      <c r="AK51" s="36">
        <v>0</v>
      </c>
      <c r="AL51" s="36">
        <v>0</v>
      </c>
      <c r="AM51" s="36">
        <v>0</v>
      </c>
      <c r="AN51" s="36">
        <v>0</v>
      </c>
      <c r="AO51" s="36">
        <v>0</v>
      </c>
      <c r="AP51" s="36">
        <v>0</v>
      </c>
      <c r="AQ51" s="36">
        <v>0</v>
      </c>
    </row>
    <row r="52" spans="1:67" x14ac:dyDescent="0.35">
      <c r="A52" s="12"/>
      <c r="B52" s="12" t="s">
        <v>2</v>
      </c>
      <c r="C52" s="8" t="s">
        <v>131</v>
      </c>
      <c r="D52" s="8"/>
      <c r="E52" s="31" t="s">
        <v>98</v>
      </c>
      <c r="F52" s="36">
        <v>0</v>
      </c>
      <c r="G52" s="36">
        <v>0</v>
      </c>
      <c r="H52" s="36">
        <v>0</v>
      </c>
      <c r="I52" s="36">
        <v>0</v>
      </c>
      <c r="J52" s="36">
        <v>0</v>
      </c>
      <c r="K52" s="36">
        <v>0</v>
      </c>
      <c r="L52" s="36">
        <v>0</v>
      </c>
      <c r="M52" s="36">
        <v>0</v>
      </c>
      <c r="N52" s="36">
        <v>0</v>
      </c>
      <c r="O52" s="36">
        <v>0</v>
      </c>
      <c r="P52" s="36">
        <v>0</v>
      </c>
      <c r="Q52" s="36">
        <v>0</v>
      </c>
      <c r="R52" s="36">
        <v>0</v>
      </c>
      <c r="S52" s="36">
        <v>0</v>
      </c>
      <c r="T52" s="36">
        <v>0</v>
      </c>
      <c r="U52" s="36">
        <v>0</v>
      </c>
      <c r="V52" s="36">
        <v>0</v>
      </c>
      <c r="W52" s="36">
        <v>0</v>
      </c>
      <c r="X52" s="36">
        <v>0</v>
      </c>
      <c r="Y52" s="36">
        <v>0</v>
      </c>
      <c r="Z52" s="36">
        <v>0</v>
      </c>
      <c r="AA52" s="36">
        <v>0</v>
      </c>
      <c r="AB52" s="36">
        <v>0</v>
      </c>
      <c r="AC52" s="36">
        <v>7.0000000000000007E-2</v>
      </c>
      <c r="AD52" s="36">
        <v>0</v>
      </c>
      <c r="AE52" s="36">
        <v>0.41</v>
      </c>
      <c r="AF52" s="36">
        <v>0</v>
      </c>
      <c r="AG52" s="36">
        <v>0.05</v>
      </c>
      <c r="AH52" s="36">
        <v>0</v>
      </c>
      <c r="AI52" s="36">
        <v>0</v>
      </c>
      <c r="AJ52" s="36">
        <v>0</v>
      </c>
      <c r="AK52" s="36">
        <v>0</v>
      </c>
      <c r="AL52" s="36">
        <v>0</v>
      </c>
      <c r="AM52" s="36">
        <v>0</v>
      </c>
      <c r="AN52" s="36">
        <v>0</v>
      </c>
      <c r="AO52" s="36">
        <v>0</v>
      </c>
      <c r="AP52" s="36">
        <v>0</v>
      </c>
      <c r="AQ52" s="36">
        <v>0</v>
      </c>
    </row>
    <row r="53" spans="1:67" x14ac:dyDescent="0.35">
      <c r="A53" s="12"/>
      <c r="B53" s="12" t="s">
        <v>2</v>
      </c>
      <c r="C53" s="8" t="s">
        <v>132</v>
      </c>
      <c r="D53" s="8"/>
      <c r="E53" s="31" t="s">
        <v>98</v>
      </c>
      <c r="F53" s="36">
        <v>0</v>
      </c>
      <c r="G53" s="36">
        <v>0</v>
      </c>
      <c r="H53" s="36">
        <v>0</v>
      </c>
      <c r="I53" s="36">
        <v>0</v>
      </c>
      <c r="J53" s="36">
        <v>0</v>
      </c>
      <c r="K53" s="36">
        <v>0</v>
      </c>
      <c r="L53" s="36">
        <v>0</v>
      </c>
      <c r="M53" s="36">
        <v>0</v>
      </c>
      <c r="N53" s="36">
        <v>0</v>
      </c>
      <c r="O53" s="36">
        <v>0</v>
      </c>
      <c r="P53" s="36">
        <v>0.05</v>
      </c>
      <c r="Q53" s="36">
        <v>0.1</v>
      </c>
      <c r="R53" s="36">
        <v>0.15</v>
      </c>
      <c r="S53" s="36">
        <v>0.15</v>
      </c>
      <c r="T53" s="36">
        <v>0.15</v>
      </c>
      <c r="U53" s="36">
        <v>0.55000000000000004</v>
      </c>
      <c r="V53" s="36">
        <v>1.05</v>
      </c>
      <c r="W53" s="36">
        <v>1.05</v>
      </c>
      <c r="X53" s="36">
        <v>0</v>
      </c>
      <c r="Y53" s="36">
        <v>2.1</v>
      </c>
      <c r="Z53" s="36">
        <v>0</v>
      </c>
      <c r="AA53" s="36">
        <v>2.98</v>
      </c>
      <c r="AB53" s="36">
        <v>0</v>
      </c>
      <c r="AC53" s="36">
        <v>4.6500000000000004</v>
      </c>
      <c r="AD53" s="36">
        <v>0</v>
      </c>
      <c r="AE53" s="36">
        <v>1.78</v>
      </c>
      <c r="AF53" s="36">
        <v>0</v>
      </c>
      <c r="AG53" s="36">
        <v>0.3</v>
      </c>
      <c r="AH53" s="36">
        <v>0</v>
      </c>
      <c r="AI53" s="36">
        <v>0.3</v>
      </c>
      <c r="AJ53" s="36">
        <v>0</v>
      </c>
      <c r="AK53" s="36">
        <v>0.3</v>
      </c>
      <c r="AL53" s="36">
        <v>0</v>
      </c>
      <c r="AM53" s="36">
        <v>0.3</v>
      </c>
      <c r="AN53" s="36">
        <v>0</v>
      </c>
      <c r="AO53" s="36">
        <v>0.3</v>
      </c>
      <c r="AP53" s="36">
        <v>0</v>
      </c>
      <c r="AQ53" s="36">
        <v>0.3</v>
      </c>
    </row>
    <row r="54" spans="1:67" x14ac:dyDescent="0.35">
      <c r="A54" s="12"/>
      <c r="B54" s="12"/>
      <c r="C54" s="8"/>
      <c r="D54" s="8"/>
      <c r="E54" s="8"/>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row>
    <row r="55" spans="1:67" x14ac:dyDescent="0.35">
      <c r="A55" s="27" t="s">
        <v>31</v>
      </c>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row>
    <row r="56" spans="1:67" x14ac:dyDescent="0.35">
      <c r="A56" s="29"/>
      <c r="B56" s="29"/>
      <c r="C56" s="29" t="s">
        <v>133</v>
      </c>
      <c r="D56" s="29"/>
      <c r="E56" s="29" t="s">
        <v>55</v>
      </c>
      <c r="F56" s="30">
        <v>2023</v>
      </c>
      <c r="G56" s="30">
        <v>2024</v>
      </c>
      <c r="H56" s="30">
        <v>2025</v>
      </c>
      <c r="I56" s="30">
        <v>2026</v>
      </c>
      <c r="J56" s="30">
        <v>2027</v>
      </c>
      <c r="K56" s="30">
        <v>2028</v>
      </c>
      <c r="L56" s="30">
        <v>2029</v>
      </c>
      <c r="M56" s="30">
        <v>2030</v>
      </c>
      <c r="N56" s="30">
        <v>2031</v>
      </c>
      <c r="O56" s="30">
        <v>2032</v>
      </c>
      <c r="P56" s="30">
        <v>2033</v>
      </c>
      <c r="Q56" s="30">
        <v>2034</v>
      </c>
      <c r="R56" s="30">
        <v>2035</v>
      </c>
      <c r="S56" s="30">
        <v>2036</v>
      </c>
      <c r="T56" s="30">
        <v>2037</v>
      </c>
      <c r="U56" s="30">
        <v>2038</v>
      </c>
      <c r="V56" s="30">
        <v>2039</v>
      </c>
      <c r="W56" s="30">
        <v>2040</v>
      </c>
      <c r="X56" s="30">
        <v>2041</v>
      </c>
      <c r="Y56" s="30">
        <v>2042</v>
      </c>
      <c r="Z56" s="30">
        <v>2043</v>
      </c>
      <c r="AA56" s="30">
        <v>2044</v>
      </c>
      <c r="AB56" s="30">
        <v>2045</v>
      </c>
      <c r="AC56" s="30">
        <v>2046</v>
      </c>
      <c r="AD56" s="30">
        <v>2047</v>
      </c>
      <c r="AE56" s="30">
        <v>2048</v>
      </c>
      <c r="AF56" s="30">
        <v>2049</v>
      </c>
      <c r="AG56" s="30">
        <v>2050</v>
      </c>
      <c r="AH56" s="30">
        <v>2051</v>
      </c>
      <c r="AI56" s="30">
        <v>2052</v>
      </c>
      <c r="AJ56" s="30">
        <v>2053</v>
      </c>
      <c r="AK56" s="30">
        <v>2054</v>
      </c>
      <c r="AL56" s="30">
        <v>2055</v>
      </c>
      <c r="AM56" s="30">
        <v>2056</v>
      </c>
      <c r="AN56" s="30">
        <v>2057</v>
      </c>
      <c r="AO56" s="30">
        <v>2058</v>
      </c>
      <c r="AP56" s="30">
        <v>2059</v>
      </c>
      <c r="AQ56" s="30">
        <v>2060</v>
      </c>
    </row>
    <row r="57" spans="1:67" x14ac:dyDescent="0.35">
      <c r="A57" s="12"/>
      <c r="B57" s="12" t="s">
        <v>134</v>
      </c>
      <c r="C57" s="8" t="s" cm="1">
        <v>135</v>
      </c>
      <c r="D57" s="8"/>
      <c r="E57" s="31" t="s">
        <v>98</v>
      </c>
      <c r="F57" s="36">
        <v>10.3</v>
      </c>
      <c r="G57" s="36">
        <v>13.1</v>
      </c>
      <c r="H57" s="36">
        <v>15.9</v>
      </c>
      <c r="I57" s="36">
        <v>15.9</v>
      </c>
      <c r="J57" s="36">
        <v>15.9</v>
      </c>
      <c r="K57" s="36">
        <v>15.9</v>
      </c>
      <c r="L57" s="36">
        <v>15.9</v>
      </c>
      <c r="M57" s="36">
        <v>17.899999999999999</v>
      </c>
      <c r="N57" s="36">
        <v>17.899999999999999</v>
      </c>
      <c r="O57" s="36">
        <v>17.899999999999999</v>
      </c>
      <c r="P57" s="36">
        <v>17.899999999999999</v>
      </c>
      <c r="Q57" s="36">
        <v>17.899999999999999</v>
      </c>
      <c r="R57" s="36">
        <v>17.899999999999999</v>
      </c>
      <c r="S57" s="36">
        <v>17.899999999999999</v>
      </c>
      <c r="T57" s="36">
        <v>17.899999999999999</v>
      </c>
      <c r="U57" s="36">
        <v>17.899999999999999</v>
      </c>
      <c r="V57" s="36">
        <v>17.899999999999999</v>
      </c>
      <c r="W57" s="36">
        <v>17.899999999999999</v>
      </c>
      <c r="X57" s="36">
        <v>17.899999999999999</v>
      </c>
      <c r="Y57" s="36">
        <v>17.899999999999999</v>
      </c>
      <c r="Z57" s="36">
        <v>17.899999999999999</v>
      </c>
      <c r="AA57" s="36">
        <v>17.899999999999999</v>
      </c>
      <c r="AB57" s="36">
        <v>17.899999999999999</v>
      </c>
      <c r="AC57" s="36">
        <v>17.899999999999999</v>
      </c>
      <c r="AD57" s="36">
        <v>17.899999999999999</v>
      </c>
      <c r="AE57" s="36">
        <v>17.899999999999999</v>
      </c>
      <c r="AF57" s="36">
        <v>17.899999999999999</v>
      </c>
      <c r="AG57" s="36">
        <v>17.899999999999999</v>
      </c>
      <c r="AH57" s="36">
        <v>17.899999999999999</v>
      </c>
      <c r="AI57" s="36">
        <v>17.899999999999999</v>
      </c>
      <c r="AJ57" s="36">
        <v>17.899999999999999</v>
      </c>
      <c r="AK57" s="36">
        <v>17.899999999999999</v>
      </c>
      <c r="AL57" s="36">
        <v>17.899999999999999</v>
      </c>
      <c r="AM57" s="36">
        <v>17.899999999999999</v>
      </c>
      <c r="AN57" s="36">
        <v>17.899999999999999</v>
      </c>
      <c r="AO57" s="36">
        <v>17.899999999999999</v>
      </c>
      <c r="AP57" s="36">
        <v>17.899999999999999</v>
      </c>
      <c r="AQ57" s="36">
        <v>17.899999999999999</v>
      </c>
      <c r="AR57" s="40"/>
      <c r="AS57" s="40"/>
      <c r="AT57" s="40"/>
      <c r="AU57" s="40"/>
      <c r="AV57" s="40"/>
      <c r="AW57" s="40"/>
      <c r="AX57" s="40"/>
      <c r="AY57" s="40"/>
    </row>
    <row r="58" spans="1:67" s="32" customFormat="1" x14ac:dyDescent="0.35">
      <c r="A58" s="12"/>
      <c r="B58" s="12"/>
      <c r="C58" s="8" t="s">
        <v>136</v>
      </c>
      <c r="D58" s="8"/>
      <c r="E58" s="31" t="s">
        <v>98</v>
      </c>
      <c r="F58" s="36">
        <v>2.1</v>
      </c>
      <c r="G58" s="36">
        <v>2.5099999999999998</v>
      </c>
      <c r="H58" s="36">
        <v>2.9</v>
      </c>
      <c r="I58" s="36">
        <v>3.32</v>
      </c>
      <c r="J58" s="36">
        <v>3.74</v>
      </c>
      <c r="K58" s="36">
        <v>4.16</v>
      </c>
      <c r="L58" s="36">
        <v>4.58</v>
      </c>
      <c r="M58" s="36">
        <v>5</v>
      </c>
      <c r="N58" s="36">
        <v>5.4</v>
      </c>
      <c r="O58" s="36">
        <v>5.76</v>
      </c>
      <c r="P58" s="36">
        <v>6.12</v>
      </c>
      <c r="Q58" s="36">
        <v>6.48</v>
      </c>
      <c r="R58" s="36">
        <v>6.8</v>
      </c>
      <c r="S58" s="36">
        <v>7.1</v>
      </c>
      <c r="T58" s="36">
        <v>7.35</v>
      </c>
      <c r="U58" s="36">
        <v>7.55</v>
      </c>
      <c r="V58" s="36">
        <v>7.7</v>
      </c>
      <c r="W58" s="36">
        <v>7.85</v>
      </c>
      <c r="X58" s="36">
        <v>7.99</v>
      </c>
      <c r="Y58" s="36">
        <v>8.14</v>
      </c>
      <c r="Z58" s="36">
        <v>8.3000000000000007</v>
      </c>
      <c r="AA58" s="36">
        <v>8.4700000000000006</v>
      </c>
      <c r="AB58" s="36">
        <v>8.64</v>
      </c>
      <c r="AC58" s="36">
        <v>8.82</v>
      </c>
      <c r="AD58" s="36">
        <v>9</v>
      </c>
      <c r="AE58" s="36">
        <v>9.1999999999999993</v>
      </c>
      <c r="AF58" s="36">
        <v>9.39</v>
      </c>
      <c r="AG58" s="36">
        <v>9.5</v>
      </c>
      <c r="AH58" s="36">
        <v>9.65</v>
      </c>
      <c r="AI58" s="36">
        <v>9.81</v>
      </c>
      <c r="AJ58" s="36">
        <v>9.9600000000000009</v>
      </c>
      <c r="AK58" s="36">
        <v>10.119999999999999</v>
      </c>
      <c r="AL58" s="36">
        <v>10.27</v>
      </c>
      <c r="AM58" s="36">
        <v>10.43</v>
      </c>
      <c r="AN58" s="36">
        <v>10.58</v>
      </c>
      <c r="AO58" s="36">
        <v>10.74</v>
      </c>
      <c r="AP58" s="36">
        <v>10.89</v>
      </c>
      <c r="AQ58" s="36">
        <v>11.05</v>
      </c>
      <c r="AR58" s="40"/>
      <c r="AS58" s="40"/>
      <c r="AT58" s="40"/>
      <c r="AU58" s="40"/>
      <c r="AV58" s="40"/>
      <c r="AW58" s="40"/>
      <c r="AX58" s="40"/>
      <c r="AY58" s="40"/>
      <c r="AZ58"/>
      <c r="BA58"/>
      <c r="BB58"/>
      <c r="BC58"/>
      <c r="BD58"/>
      <c r="BE58"/>
      <c r="BF58"/>
      <c r="BG58"/>
      <c r="BH58"/>
      <c r="BI58"/>
      <c r="BJ58"/>
      <c r="BK58"/>
      <c r="BL58"/>
      <c r="BM58"/>
      <c r="BN58"/>
      <c r="BO58"/>
    </row>
    <row r="59" spans="1:67" x14ac:dyDescent="0.35">
      <c r="A59" s="12"/>
      <c r="B59" s="12"/>
      <c r="C59" s="8" t="s">
        <v>129</v>
      </c>
      <c r="D59" s="8"/>
      <c r="E59" s="31" t="s">
        <v>98</v>
      </c>
      <c r="F59" s="36">
        <v>2.61</v>
      </c>
      <c r="G59" s="36">
        <v>3.19</v>
      </c>
      <c r="H59" s="36">
        <v>6.16</v>
      </c>
      <c r="I59" s="36">
        <v>6.54</v>
      </c>
      <c r="J59" s="36">
        <v>7.59</v>
      </c>
      <c r="K59" s="36">
        <v>7.77</v>
      </c>
      <c r="L59" s="36">
        <v>8.0299999999999994</v>
      </c>
      <c r="M59" s="36">
        <v>8.0299999999999994</v>
      </c>
      <c r="N59" s="36">
        <v>9.51</v>
      </c>
      <c r="O59" s="36">
        <v>11.51</v>
      </c>
      <c r="P59" s="36">
        <v>13.51</v>
      </c>
      <c r="Q59" s="36">
        <v>15.55</v>
      </c>
      <c r="R59" s="36">
        <v>17.34</v>
      </c>
      <c r="S59" s="36">
        <v>18.899999999999999</v>
      </c>
      <c r="T59" s="36">
        <v>19.77</v>
      </c>
      <c r="U59" s="36">
        <v>19.47</v>
      </c>
      <c r="V59" s="36">
        <v>19.420000000000002</v>
      </c>
      <c r="W59" s="36">
        <v>18.86</v>
      </c>
      <c r="X59" s="36">
        <v>19.09</v>
      </c>
      <c r="Y59" s="36">
        <v>19.32</v>
      </c>
      <c r="Z59" s="36">
        <v>17.8</v>
      </c>
      <c r="AA59" s="36">
        <v>16.28</v>
      </c>
      <c r="AB59" s="36">
        <v>15.49</v>
      </c>
      <c r="AC59" s="36">
        <v>14.71</v>
      </c>
      <c r="AD59" s="36">
        <v>13.71</v>
      </c>
      <c r="AE59" s="36">
        <v>12.71</v>
      </c>
      <c r="AF59" s="36">
        <v>12.71</v>
      </c>
      <c r="AG59" s="36">
        <v>12.71</v>
      </c>
      <c r="AH59" s="36">
        <v>11.09</v>
      </c>
      <c r="AI59" s="36">
        <v>9.48</v>
      </c>
      <c r="AJ59" s="36">
        <v>9.48</v>
      </c>
      <c r="AK59" s="36">
        <v>9.48</v>
      </c>
      <c r="AL59" s="36">
        <v>9.0399999999999991</v>
      </c>
      <c r="AM59" s="36">
        <v>8.6</v>
      </c>
      <c r="AN59" s="36">
        <v>8.7100000000000009</v>
      </c>
      <c r="AO59" s="36">
        <v>8.83</v>
      </c>
      <c r="AP59" s="36">
        <v>8.83</v>
      </c>
      <c r="AQ59" s="36">
        <v>8.83</v>
      </c>
      <c r="AR59" s="40"/>
      <c r="AS59" s="40"/>
      <c r="AT59" s="40"/>
      <c r="AU59" s="40"/>
      <c r="AV59" s="40"/>
      <c r="AW59" s="40"/>
      <c r="AX59" s="40"/>
      <c r="AY59" s="40"/>
    </row>
    <row r="60" spans="1:67" x14ac:dyDescent="0.35">
      <c r="A60" s="12"/>
      <c r="B60" s="12"/>
      <c r="C60" s="8" t="s">
        <v>130</v>
      </c>
      <c r="D60" s="8"/>
      <c r="E60" s="31" t="s">
        <v>98</v>
      </c>
      <c r="F60" s="36">
        <v>0</v>
      </c>
      <c r="G60" s="36">
        <v>0</v>
      </c>
      <c r="H60" s="36">
        <v>0</v>
      </c>
      <c r="I60" s="36">
        <v>0</v>
      </c>
      <c r="J60" s="36">
        <v>0</v>
      </c>
      <c r="K60" s="36">
        <v>0</v>
      </c>
      <c r="L60" s="36">
        <v>0</v>
      </c>
      <c r="M60" s="36">
        <v>0.8</v>
      </c>
      <c r="N60" s="36">
        <v>1.3</v>
      </c>
      <c r="O60" s="36">
        <v>1.8</v>
      </c>
      <c r="P60" s="36">
        <v>2.6</v>
      </c>
      <c r="Q60" s="36">
        <v>3.1</v>
      </c>
      <c r="R60" s="36">
        <v>3.6</v>
      </c>
      <c r="S60" s="36">
        <v>4.0999999999999996</v>
      </c>
      <c r="T60" s="36">
        <v>4.9000000000000004</v>
      </c>
      <c r="U60" s="36">
        <v>5.7</v>
      </c>
      <c r="V60" s="36">
        <v>6.5</v>
      </c>
      <c r="W60" s="36">
        <v>7.3</v>
      </c>
      <c r="X60" s="36">
        <v>8</v>
      </c>
      <c r="Y60" s="36">
        <v>8.65</v>
      </c>
      <c r="Z60" s="36">
        <v>9.35</v>
      </c>
      <c r="AA60" s="36">
        <v>10.050000000000001</v>
      </c>
      <c r="AB60" s="36">
        <v>10.95</v>
      </c>
      <c r="AC60" s="36">
        <v>11.69</v>
      </c>
      <c r="AD60" s="36">
        <v>12.63</v>
      </c>
      <c r="AE60" s="36">
        <v>13.37</v>
      </c>
      <c r="AF60" s="36">
        <v>14.41</v>
      </c>
      <c r="AG60" s="36">
        <v>15.35</v>
      </c>
      <c r="AH60" s="36">
        <v>15.65</v>
      </c>
      <c r="AI60" s="36">
        <v>16</v>
      </c>
      <c r="AJ60" s="36">
        <v>16.399999999999999</v>
      </c>
      <c r="AK60" s="36">
        <v>16.829999999999998</v>
      </c>
      <c r="AL60" s="36">
        <v>17.329999999999998</v>
      </c>
      <c r="AM60" s="36">
        <v>17.739999999999998</v>
      </c>
      <c r="AN60" s="36">
        <v>18.190000000000001</v>
      </c>
      <c r="AO60" s="36">
        <v>18.690000000000001</v>
      </c>
      <c r="AP60" s="36">
        <v>18.940000000000001</v>
      </c>
      <c r="AQ60" s="36">
        <v>19.21</v>
      </c>
      <c r="AR60" s="40"/>
      <c r="AS60" s="40"/>
      <c r="AT60" s="40"/>
      <c r="AU60" s="40"/>
      <c r="AV60" s="40"/>
      <c r="AW60" s="40"/>
      <c r="AX60" s="40"/>
      <c r="AY60" s="40"/>
    </row>
    <row r="61" spans="1:67" x14ac:dyDescent="0.35">
      <c r="A61" s="12"/>
      <c r="B61" s="12"/>
      <c r="C61" s="8" t="s">
        <v>137</v>
      </c>
      <c r="D61" s="8"/>
      <c r="E61" s="31" t="s">
        <v>98</v>
      </c>
      <c r="F61" s="36">
        <v>7.7</v>
      </c>
      <c r="G61" s="36">
        <v>9.23</v>
      </c>
      <c r="H61" s="36">
        <v>9.66</v>
      </c>
      <c r="I61" s="36">
        <v>9.2899999999999991</v>
      </c>
      <c r="J61" s="36">
        <v>9.44</v>
      </c>
      <c r="K61" s="36">
        <v>10.08</v>
      </c>
      <c r="L61" s="36">
        <v>10.89</v>
      </c>
      <c r="M61" s="36">
        <v>10.16</v>
      </c>
      <c r="N61" s="36">
        <v>11.11</v>
      </c>
      <c r="O61" s="36">
        <v>11.23</v>
      </c>
      <c r="P61" s="36">
        <v>10.81</v>
      </c>
      <c r="Q61" s="36">
        <v>11.03</v>
      </c>
      <c r="R61" s="36">
        <v>0.03</v>
      </c>
      <c r="S61" s="36">
        <v>0.03</v>
      </c>
      <c r="T61" s="36">
        <v>0.03</v>
      </c>
      <c r="U61" s="36">
        <v>0.03</v>
      </c>
      <c r="V61" s="36">
        <v>0.03</v>
      </c>
      <c r="W61" s="36">
        <v>0.03</v>
      </c>
      <c r="X61" s="36">
        <v>0.03</v>
      </c>
      <c r="Y61" s="36">
        <v>0.03</v>
      </c>
      <c r="Z61" s="36">
        <v>0.03</v>
      </c>
      <c r="AA61" s="36">
        <v>0.03</v>
      </c>
      <c r="AB61" s="36">
        <v>0.03</v>
      </c>
      <c r="AC61" s="36">
        <v>0.03</v>
      </c>
      <c r="AD61" s="36">
        <v>0.03</v>
      </c>
      <c r="AE61" s="36">
        <v>0.03</v>
      </c>
      <c r="AF61" s="36">
        <v>0.03</v>
      </c>
      <c r="AG61" s="36">
        <v>0.03</v>
      </c>
      <c r="AH61" s="36">
        <v>0.03</v>
      </c>
      <c r="AI61" s="36">
        <v>0.03</v>
      </c>
      <c r="AJ61" s="36">
        <v>0.03</v>
      </c>
      <c r="AK61" s="36">
        <v>0.03</v>
      </c>
      <c r="AL61" s="36">
        <v>0.03</v>
      </c>
      <c r="AM61" s="36">
        <v>0.03</v>
      </c>
      <c r="AN61" s="36">
        <v>0.03</v>
      </c>
      <c r="AO61" s="36">
        <v>0.03</v>
      </c>
      <c r="AP61" s="36">
        <v>0.03</v>
      </c>
      <c r="AQ61" s="36">
        <v>0.03</v>
      </c>
      <c r="AR61" s="40"/>
      <c r="AS61" s="40"/>
      <c r="AT61" s="40"/>
      <c r="AU61" s="40"/>
      <c r="AV61" s="40"/>
      <c r="AW61" s="40"/>
      <c r="AX61" s="40"/>
      <c r="AY61" s="40"/>
    </row>
    <row r="62" spans="1:67" x14ac:dyDescent="0.35">
      <c r="A62" s="12"/>
      <c r="B62" s="12"/>
      <c r="C62" s="8" t="s">
        <v>138</v>
      </c>
      <c r="D62" s="8"/>
      <c r="E62" s="31" t="s">
        <v>98</v>
      </c>
      <c r="F62" s="36">
        <v>2.81</v>
      </c>
      <c r="G62" s="36">
        <v>2.81</v>
      </c>
      <c r="H62" s="36">
        <v>2.81</v>
      </c>
      <c r="I62" s="36">
        <v>2.81</v>
      </c>
      <c r="J62" s="36">
        <v>2.81</v>
      </c>
      <c r="K62" s="36">
        <v>2.81</v>
      </c>
      <c r="L62" s="36">
        <v>2.81</v>
      </c>
      <c r="M62" s="36">
        <v>4.01</v>
      </c>
      <c r="N62" s="36">
        <v>4.01</v>
      </c>
      <c r="O62" s="36">
        <v>3.41</v>
      </c>
      <c r="P62" s="36">
        <v>3.41</v>
      </c>
      <c r="Q62" s="36">
        <v>3.41</v>
      </c>
      <c r="R62" s="36">
        <v>3.41</v>
      </c>
      <c r="S62" s="36">
        <v>3.41</v>
      </c>
      <c r="T62" s="36">
        <v>4</v>
      </c>
      <c r="U62" s="36">
        <v>4</v>
      </c>
      <c r="V62" s="36">
        <v>4</v>
      </c>
      <c r="W62" s="36">
        <v>4</v>
      </c>
      <c r="X62" s="36">
        <v>4</v>
      </c>
      <c r="Y62" s="36">
        <v>4</v>
      </c>
      <c r="Z62" s="36">
        <v>4.2</v>
      </c>
      <c r="AA62" s="36">
        <v>4.2</v>
      </c>
      <c r="AB62" s="36">
        <v>4.2</v>
      </c>
      <c r="AC62" s="36">
        <v>4.2</v>
      </c>
      <c r="AD62" s="36">
        <v>4.5</v>
      </c>
      <c r="AE62" s="36">
        <v>4.5</v>
      </c>
      <c r="AF62" s="36">
        <v>4.5</v>
      </c>
      <c r="AG62" s="36">
        <v>4.5</v>
      </c>
      <c r="AH62" s="36">
        <v>4.5</v>
      </c>
      <c r="AI62" s="36">
        <v>4.7</v>
      </c>
      <c r="AJ62" s="36">
        <v>4.7</v>
      </c>
      <c r="AK62" s="36">
        <v>4.7</v>
      </c>
      <c r="AL62" s="36">
        <v>4.7</v>
      </c>
      <c r="AM62" s="36">
        <v>4.7</v>
      </c>
      <c r="AN62" s="36">
        <v>4.7</v>
      </c>
      <c r="AO62" s="36">
        <v>4.7</v>
      </c>
      <c r="AP62" s="36">
        <v>4.7</v>
      </c>
      <c r="AQ62" s="36">
        <v>4.7</v>
      </c>
      <c r="AR62" s="40"/>
      <c r="AS62" s="40"/>
      <c r="AT62" s="40"/>
      <c r="AU62" s="40"/>
      <c r="AV62" s="40"/>
      <c r="AW62" s="40"/>
      <c r="AX62" s="40"/>
      <c r="AY62" s="40"/>
    </row>
    <row r="63" spans="1:67" x14ac:dyDescent="0.35">
      <c r="A63" s="12"/>
      <c r="B63" s="12"/>
      <c r="C63" s="8" t="s">
        <v>131</v>
      </c>
      <c r="D63" s="8"/>
      <c r="E63" s="31" t="s">
        <v>98</v>
      </c>
      <c r="F63" s="36">
        <v>14.14</v>
      </c>
      <c r="G63" s="36">
        <v>15.4</v>
      </c>
      <c r="H63" s="36">
        <v>17.88</v>
      </c>
      <c r="I63" s="36">
        <v>19.41</v>
      </c>
      <c r="J63" s="36">
        <v>20.88</v>
      </c>
      <c r="K63" s="36">
        <v>22.35</v>
      </c>
      <c r="L63" s="36">
        <v>22.85</v>
      </c>
      <c r="M63" s="36">
        <v>23.35</v>
      </c>
      <c r="N63" s="36">
        <v>23.64</v>
      </c>
      <c r="O63" s="36">
        <v>23.85</v>
      </c>
      <c r="P63" s="36">
        <v>24.29</v>
      </c>
      <c r="Q63" s="36">
        <v>24.31</v>
      </c>
      <c r="R63" s="36">
        <v>24.91</v>
      </c>
      <c r="S63" s="36">
        <v>25.51</v>
      </c>
      <c r="T63" s="36">
        <v>26.08</v>
      </c>
      <c r="U63" s="36">
        <v>26.78</v>
      </c>
      <c r="V63" s="36">
        <v>27.68</v>
      </c>
      <c r="W63" s="36">
        <v>28.78</v>
      </c>
      <c r="X63" s="36">
        <v>30.2</v>
      </c>
      <c r="Y63" s="36">
        <v>31.1</v>
      </c>
      <c r="Z63" s="36">
        <v>31.99</v>
      </c>
      <c r="AA63" s="36">
        <v>32.89</v>
      </c>
      <c r="AB63" s="36">
        <v>33.83</v>
      </c>
      <c r="AC63" s="36">
        <v>34.36</v>
      </c>
      <c r="AD63" s="36">
        <v>35.090000000000003</v>
      </c>
      <c r="AE63" s="36">
        <v>35.79</v>
      </c>
      <c r="AF63" s="36">
        <v>36.31</v>
      </c>
      <c r="AG63" s="36">
        <v>36.909999999999997</v>
      </c>
      <c r="AH63" s="36">
        <v>37.17</v>
      </c>
      <c r="AI63" s="36">
        <v>37.130000000000003</v>
      </c>
      <c r="AJ63" s="36">
        <v>36.97</v>
      </c>
      <c r="AK63" s="36">
        <v>37.25</v>
      </c>
      <c r="AL63" s="36">
        <v>36.840000000000003</v>
      </c>
      <c r="AM63" s="36">
        <v>36.840000000000003</v>
      </c>
      <c r="AN63" s="36">
        <v>36.840000000000003</v>
      </c>
      <c r="AO63" s="36">
        <v>36.840000000000003</v>
      </c>
      <c r="AP63" s="36">
        <v>36.840000000000003</v>
      </c>
      <c r="AQ63" s="36">
        <v>36.840000000000003</v>
      </c>
      <c r="AR63" s="40"/>
      <c r="AS63" s="40"/>
      <c r="AT63" s="40"/>
      <c r="AU63" s="40"/>
      <c r="AV63" s="40"/>
      <c r="AW63" s="40"/>
      <c r="AX63" s="40"/>
      <c r="AY63" s="40"/>
    </row>
    <row r="64" spans="1:67" x14ac:dyDescent="0.35">
      <c r="A64" s="12"/>
      <c r="B64" s="12"/>
      <c r="C64" s="8" t="s">
        <v>139</v>
      </c>
      <c r="D64" s="8"/>
      <c r="E64" s="31" t="s">
        <v>98</v>
      </c>
      <c r="F64" s="36">
        <v>13.05</v>
      </c>
      <c r="G64" s="36">
        <v>15.19</v>
      </c>
      <c r="H64" s="36">
        <v>21</v>
      </c>
      <c r="I64" s="36">
        <v>27.18</v>
      </c>
      <c r="J64" s="36">
        <v>34.770000000000003</v>
      </c>
      <c r="K64" s="36">
        <v>40.86</v>
      </c>
      <c r="L64" s="36">
        <v>45.99</v>
      </c>
      <c r="M64" s="36">
        <v>50.06</v>
      </c>
      <c r="N64" s="36">
        <v>52</v>
      </c>
      <c r="O64" s="36">
        <v>53.61</v>
      </c>
      <c r="P64" s="36">
        <v>55.03</v>
      </c>
      <c r="Q64" s="36">
        <v>56.4</v>
      </c>
      <c r="R64" s="36">
        <v>57.71</v>
      </c>
      <c r="S64" s="36">
        <v>58.92</v>
      </c>
      <c r="T64" s="36">
        <v>59.77</v>
      </c>
      <c r="U64" s="36">
        <v>60.77</v>
      </c>
      <c r="V64" s="36">
        <v>61.65</v>
      </c>
      <c r="W64" s="36">
        <v>62.46</v>
      </c>
      <c r="X64" s="36">
        <v>63.25</v>
      </c>
      <c r="Y64" s="36">
        <v>64.34</v>
      </c>
      <c r="Z64" s="36">
        <v>65.349999999999994</v>
      </c>
      <c r="AA64" s="36">
        <v>67.989999999999995</v>
      </c>
      <c r="AB64" s="36">
        <v>70.599999999999994</v>
      </c>
      <c r="AC64" s="36">
        <v>73.53</v>
      </c>
      <c r="AD64" s="36">
        <v>76.709999999999994</v>
      </c>
      <c r="AE64" s="36">
        <v>79.72</v>
      </c>
      <c r="AF64" s="36">
        <v>82.42</v>
      </c>
      <c r="AG64" s="36">
        <v>84.66</v>
      </c>
      <c r="AH64" s="36">
        <v>85.22</v>
      </c>
      <c r="AI64" s="36">
        <v>85.38</v>
      </c>
      <c r="AJ64" s="36">
        <v>85.51</v>
      </c>
      <c r="AK64" s="36">
        <v>85.96</v>
      </c>
      <c r="AL64" s="36">
        <v>86.32</v>
      </c>
      <c r="AM64" s="36">
        <v>86.4</v>
      </c>
      <c r="AN64" s="36">
        <v>86.59</v>
      </c>
      <c r="AO64" s="36">
        <v>86.87</v>
      </c>
      <c r="AP64" s="36">
        <v>86.97</v>
      </c>
      <c r="AQ64" s="36">
        <v>87.22</v>
      </c>
      <c r="AR64" s="40"/>
      <c r="AS64" s="40"/>
      <c r="AT64" s="40"/>
      <c r="AU64" s="40"/>
      <c r="AV64" s="40"/>
      <c r="AW64" s="40"/>
      <c r="AX64" s="40"/>
      <c r="AY64" s="40"/>
    </row>
    <row r="65" spans="1:67" x14ac:dyDescent="0.35">
      <c r="A65" s="37"/>
      <c r="B65" s="12"/>
      <c r="C65" s="8" t="s">
        <v>140</v>
      </c>
      <c r="D65" s="8"/>
      <c r="E65" s="31" t="s">
        <v>98</v>
      </c>
      <c r="F65" s="36">
        <v>1.72</v>
      </c>
      <c r="G65" s="36">
        <v>1.74</v>
      </c>
      <c r="H65" s="36">
        <v>1.75</v>
      </c>
      <c r="I65" s="36">
        <v>1.77</v>
      </c>
      <c r="J65" s="36">
        <v>1.79</v>
      </c>
      <c r="K65" s="36">
        <v>1.8</v>
      </c>
      <c r="L65" s="36">
        <v>1.82</v>
      </c>
      <c r="M65" s="36">
        <v>1.84</v>
      </c>
      <c r="N65" s="36">
        <v>1.86</v>
      </c>
      <c r="O65" s="36">
        <v>1.87</v>
      </c>
      <c r="P65" s="36">
        <v>1.87</v>
      </c>
      <c r="Q65" s="36">
        <v>1.87</v>
      </c>
      <c r="R65" s="36">
        <v>1.87</v>
      </c>
      <c r="S65" s="36">
        <v>1.87</v>
      </c>
      <c r="T65" s="36">
        <v>1.87</v>
      </c>
      <c r="U65" s="36">
        <v>1.87</v>
      </c>
      <c r="V65" s="36">
        <v>1.87</v>
      </c>
      <c r="W65" s="36">
        <v>1.87</v>
      </c>
      <c r="X65" s="36">
        <v>1.87</v>
      </c>
      <c r="Y65" s="36">
        <v>1.87</v>
      </c>
      <c r="Z65" s="36">
        <v>1.87</v>
      </c>
      <c r="AA65" s="36">
        <v>1.87</v>
      </c>
      <c r="AB65" s="36">
        <v>1.87</v>
      </c>
      <c r="AC65" s="36">
        <v>1.87</v>
      </c>
      <c r="AD65" s="36">
        <v>1.87</v>
      </c>
      <c r="AE65" s="36">
        <v>1.87</v>
      </c>
      <c r="AF65" s="36">
        <v>1.87</v>
      </c>
      <c r="AG65" s="36">
        <v>1.87</v>
      </c>
      <c r="AH65" s="36">
        <v>1.87</v>
      </c>
      <c r="AI65" s="36">
        <v>1.87</v>
      </c>
      <c r="AJ65" s="36">
        <v>1.87</v>
      </c>
      <c r="AK65" s="36">
        <v>1.87</v>
      </c>
      <c r="AL65" s="36">
        <v>1.87</v>
      </c>
      <c r="AM65" s="36">
        <v>1.87</v>
      </c>
      <c r="AN65" s="36">
        <v>1.87</v>
      </c>
      <c r="AO65" s="36">
        <v>1.87</v>
      </c>
      <c r="AP65" s="36">
        <v>1.87</v>
      </c>
      <c r="AQ65" s="36">
        <v>1.87</v>
      </c>
      <c r="AR65" s="40"/>
      <c r="AS65" s="40"/>
      <c r="AT65" s="40"/>
      <c r="AU65" s="40"/>
      <c r="AV65" s="40"/>
      <c r="AW65" s="40"/>
      <c r="AX65" s="40"/>
      <c r="AY65" s="40"/>
    </row>
    <row r="66" spans="1:67" x14ac:dyDescent="0.35">
      <c r="A66" s="12"/>
      <c r="B66" s="12"/>
      <c r="C66" s="8" t="s">
        <v>141</v>
      </c>
      <c r="D66" s="8"/>
      <c r="E66" s="31" t="s">
        <v>98</v>
      </c>
      <c r="F66" s="36">
        <v>0</v>
      </c>
      <c r="G66" s="36">
        <v>0</v>
      </c>
      <c r="H66" s="36">
        <v>0</v>
      </c>
      <c r="I66" s="36">
        <v>0</v>
      </c>
      <c r="J66" s="36">
        <v>0</v>
      </c>
      <c r="K66" s="36">
        <v>0</v>
      </c>
      <c r="L66" s="36">
        <v>0</v>
      </c>
      <c r="M66" s="36">
        <v>0.1</v>
      </c>
      <c r="N66" s="36">
        <v>0.68</v>
      </c>
      <c r="O66" s="36">
        <v>1.26</v>
      </c>
      <c r="P66" s="36">
        <v>1.26</v>
      </c>
      <c r="Q66" s="36">
        <v>1.84</v>
      </c>
      <c r="R66" s="36">
        <v>2.42</v>
      </c>
      <c r="S66" s="36">
        <v>2.72</v>
      </c>
      <c r="T66" s="36">
        <v>2.72</v>
      </c>
      <c r="U66" s="36">
        <v>2.72</v>
      </c>
      <c r="V66" s="36">
        <v>2.72</v>
      </c>
      <c r="W66" s="36">
        <v>3.02</v>
      </c>
      <c r="X66" s="36">
        <v>3.02</v>
      </c>
      <c r="Y66" s="36">
        <v>3.02</v>
      </c>
      <c r="Z66" s="36">
        <v>3.52</v>
      </c>
      <c r="AA66" s="36">
        <v>3.52</v>
      </c>
      <c r="AB66" s="36">
        <v>3.52</v>
      </c>
      <c r="AC66" s="36">
        <v>4.0199999999999996</v>
      </c>
      <c r="AD66" s="36">
        <v>4.0199999999999996</v>
      </c>
      <c r="AE66" s="36">
        <v>4.5199999999999996</v>
      </c>
      <c r="AF66" s="36">
        <v>4.5199999999999996</v>
      </c>
      <c r="AG66" s="36">
        <v>4.5199999999999996</v>
      </c>
      <c r="AH66" s="36">
        <v>4.5199999999999996</v>
      </c>
      <c r="AI66" s="36">
        <v>5</v>
      </c>
      <c r="AJ66" s="36">
        <v>5</v>
      </c>
      <c r="AK66" s="36">
        <v>5</v>
      </c>
      <c r="AL66" s="36">
        <v>5</v>
      </c>
      <c r="AM66" s="36">
        <v>5</v>
      </c>
      <c r="AN66" s="36">
        <v>5</v>
      </c>
      <c r="AO66" s="36">
        <v>5</v>
      </c>
      <c r="AP66" s="36">
        <v>5</v>
      </c>
      <c r="AQ66" s="36">
        <v>5</v>
      </c>
      <c r="AR66" s="40"/>
      <c r="AS66" s="40"/>
      <c r="AT66" s="40"/>
      <c r="AU66" s="40"/>
      <c r="AV66" s="40"/>
      <c r="AW66" s="40"/>
      <c r="AX66" s="40"/>
      <c r="AY66" s="40"/>
    </row>
    <row r="67" spans="1:67" x14ac:dyDescent="0.35">
      <c r="A67" s="12"/>
      <c r="B67" s="12"/>
      <c r="C67" s="8" t="s">
        <v>142</v>
      </c>
      <c r="D67" s="8"/>
      <c r="E67" s="31" t="s">
        <v>98</v>
      </c>
      <c r="F67" s="36">
        <v>6.71</v>
      </c>
      <c r="G67" s="36">
        <v>6.81</v>
      </c>
      <c r="H67" s="36">
        <v>6.84</v>
      </c>
      <c r="I67" s="36">
        <v>6.84</v>
      </c>
      <c r="J67" s="36">
        <v>6.3</v>
      </c>
      <c r="K67" s="36">
        <v>5.01</v>
      </c>
      <c r="L67" s="36">
        <v>4.96</v>
      </c>
      <c r="M67" s="36">
        <v>4.95</v>
      </c>
      <c r="N67" s="36">
        <v>4.95</v>
      </c>
      <c r="O67" s="36">
        <v>4.88</v>
      </c>
      <c r="P67" s="36">
        <v>4.88</v>
      </c>
      <c r="Q67" s="36">
        <v>4.88</v>
      </c>
      <c r="R67" s="36">
        <v>4.58</v>
      </c>
      <c r="S67" s="36">
        <v>3.27</v>
      </c>
      <c r="T67" s="36">
        <v>3.27</v>
      </c>
      <c r="U67" s="36">
        <v>3.27</v>
      </c>
      <c r="V67" s="36">
        <v>3.27</v>
      </c>
      <c r="W67" s="36">
        <v>3.27</v>
      </c>
      <c r="X67" s="36">
        <v>3.27</v>
      </c>
      <c r="Y67" s="36">
        <v>3.27</v>
      </c>
      <c r="Z67" s="36">
        <v>3.27</v>
      </c>
      <c r="AA67" s="36">
        <v>3.27</v>
      </c>
      <c r="AB67" s="36">
        <v>3.27</v>
      </c>
      <c r="AC67" s="36">
        <v>3.27</v>
      </c>
      <c r="AD67" s="36">
        <v>3.27</v>
      </c>
      <c r="AE67" s="36">
        <v>3.27</v>
      </c>
      <c r="AF67" s="36">
        <v>3.27</v>
      </c>
      <c r="AG67" s="36">
        <v>3.27</v>
      </c>
      <c r="AH67" s="36">
        <v>3.27</v>
      </c>
      <c r="AI67" s="36">
        <v>3.27</v>
      </c>
      <c r="AJ67" s="36">
        <v>3.27</v>
      </c>
      <c r="AK67" s="36">
        <v>3.27</v>
      </c>
      <c r="AL67" s="36">
        <v>3.27</v>
      </c>
      <c r="AM67" s="36">
        <v>3.27</v>
      </c>
      <c r="AN67" s="36">
        <v>3.27</v>
      </c>
      <c r="AO67" s="36">
        <v>3.27</v>
      </c>
      <c r="AP67" s="36">
        <v>3.27</v>
      </c>
      <c r="AQ67" s="36">
        <v>3.27</v>
      </c>
      <c r="AR67" s="40"/>
      <c r="AS67" s="40"/>
      <c r="AT67" s="40"/>
      <c r="AU67" s="40"/>
      <c r="AV67" s="40"/>
      <c r="AW67" s="40"/>
      <c r="AX67" s="40"/>
      <c r="AY67" s="40"/>
    </row>
    <row r="68" spans="1:67" x14ac:dyDescent="0.35">
      <c r="A68" s="37"/>
      <c r="B68" s="12"/>
      <c r="C68" s="8" t="s">
        <v>132</v>
      </c>
      <c r="D68" s="8"/>
      <c r="E68" s="31" t="s">
        <v>98</v>
      </c>
      <c r="F68" s="36">
        <v>13.98</v>
      </c>
      <c r="G68" s="36">
        <v>18.02</v>
      </c>
      <c r="H68" s="36">
        <v>22.02</v>
      </c>
      <c r="I68" s="36">
        <v>27.02</v>
      </c>
      <c r="J68" s="36">
        <v>31.02</v>
      </c>
      <c r="K68" s="36">
        <v>35.020000000000003</v>
      </c>
      <c r="L68" s="36">
        <v>39.020000000000003</v>
      </c>
      <c r="M68" s="36">
        <v>45.02</v>
      </c>
      <c r="N68" s="36">
        <v>50.02</v>
      </c>
      <c r="O68" s="36">
        <v>57.02</v>
      </c>
      <c r="P68" s="36">
        <v>62.07</v>
      </c>
      <c r="Q68" s="36">
        <v>66.17</v>
      </c>
      <c r="R68" s="36">
        <v>70.319999999999993</v>
      </c>
      <c r="S68" s="36">
        <v>71.47</v>
      </c>
      <c r="T68" s="36">
        <v>72.62</v>
      </c>
      <c r="U68" s="36">
        <v>74.16</v>
      </c>
      <c r="V68" s="36">
        <v>76.209999999999994</v>
      </c>
      <c r="W68" s="36">
        <v>78.260000000000005</v>
      </c>
      <c r="X68" s="36">
        <v>80.31</v>
      </c>
      <c r="Y68" s="36">
        <v>82.36</v>
      </c>
      <c r="Z68" s="36">
        <v>84.85</v>
      </c>
      <c r="AA68" s="36">
        <v>86.84</v>
      </c>
      <c r="AB68" s="36">
        <v>89.64</v>
      </c>
      <c r="AC68" s="36">
        <v>92.45</v>
      </c>
      <c r="AD68" s="36">
        <v>93.84</v>
      </c>
      <c r="AE68" s="36">
        <v>95.23</v>
      </c>
      <c r="AF68" s="36">
        <v>95.88</v>
      </c>
      <c r="AG68" s="36">
        <v>96.53</v>
      </c>
      <c r="AH68" s="36">
        <v>96.78</v>
      </c>
      <c r="AI68" s="36">
        <v>97.03</v>
      </c>
      <c r="AJ68" s="36">
        <v>97.28</v>
      </c>
      <c r="AK68" s="36">
        <v>97.52</v>
      </c>
      <c r="AL68" s="36">
        <v>97.72</v>
      </c>
      <c r="AM68" s="36">
        <v>97.91</v>
      </c>
      <c r="AN68" s="36">
        <v>98.1</v>
      </c>
      <c r="AO68" s="36">
        <v>98.29</v>
      </c>
      <c r="AP68" s="36">
        <v>98.48</v>
      </c>
      <c r="AQ68" s="36">
        <v>98.68</v>
      </c>
      <c r="AR68" s="40"/>
      <c r="AS68" s="40"/>
      <c r="AT68" s="40"/>
      <c r="AU68" s="40"/>
      <c r="AV68" s="40"/>
      <c r="AW68" s="40"/>
      <c r="AX68" s="40"/>
      <c r="AY68" s="40"/>
    </row>
    <row r="69" spans="1:67" x14ac:dyDescent="0.35">
      <c r="A69" s="37"/>
      <c r="B69" s="12"/>
      <c r="C69" s="8" t="s">
        <v>143</v>
      </c>
      <c r="D69" s="8"/>
      <c r="E69" s="31" t="s">
        <v>98</v>
      </c>
      <c r="F69" s="36">
        <v>2.63</v>
      </c>
      <c r="G69" s="36">
        <v>2.63</v>
      </c>
      <c r="H69" s="36">
        <v>2.72</v>
      </c>
      <c r="I69" s="36">
        <v>2.72</v>
      </c>
      <c r="J69" s="36">
        <v>2.72</v>
      </c>
      <c r="K69" s="36">
        <v>2.72</v>
      </c>
      <c r="L69" s="36">
        <v>2.72</v>
      </c>
      <c r="M69" s="36">
        <v>2.72</v>
      </c>
      <c r="N69" s="36">
        <v>2.72</v>
      </c>
      <c r="O69" s="36">
        <v>2.72</v>
      </c>
      <c r="P69" s="36">
        <v>2.72</v>
      </c>
      <c r="Q69" s="36">
        <v>2.72</v>
      </c>
      <c r="R69" s="36">
        <v>0</v>
      </c>
      <c r="S69" s="36">
        <v>0</v>
      </c>
      <c r="T69" s="36">
        <v>0</v>
      </c>
      <c r="U69" s="36">
        <v>0</v>
      </c>
      <c r="V69" s="36">
        <v>0</v>
      </c>
      <c r="W69" s="36">
        <v>0</v>
      </c>
      <c r="X69" s="36">
        <v>0</v>
      </c>
      <c r="Y69" s="36">
        <v>0</v>
      </c>
      <c r="Z69" s="36">
        <v>0</v>
      </c>
      <c r="AA69" s="36">
        <v>0</v>
      </c>
      <c r="AB69" s="36">
        <v>0</v>
      </c>
      <c r="AC69" s="36">
        <v>0</v>
      </c>
      <c r="AD69" s="36">
        <v>0</v>
      </c>
      <c r="AE69" s="36">
        <v>0</v>
      </c>
      <c r="AF69" s="36">
        <v>0</v>
      </c>
      <c r="AG69" s="36">
        <v>0</v>
      </c>
      <c r="AH69" s="36">
        <v>0</v>
      </c>
      <c r="AI69" s="36">
        <v>0</v>
      </c>
      <c r="AJ69" s="36">
        <v>0</v>
      </c>
      <c r="AK69" s="36">
        <v>0</v>
      </c>
      <c r="AL69" s="36">
        <v>0</v>
      </c>
      <c r="AM69" s="36">
        <v>0</v>
      </c>
      <c r="AN69" s="36">
        <v>0</v>
      </c>
      <c r="AO69" s="36">
        <v>0</v>
      </c>
      <c r="AP69" s="36">
        <v>0</v>
      </c>
      <c r="AQ69" s="36">
        <v>0</v>
      </c>
      <c r="AR69" s="40"/>
      <c r="AS69" s="40"/>
      <c r="AT69" s="40"/>
      <c r="AU69" s="40"/>
      <c r="AV69" s="40"/>
      <c r="AW69" s="40"/>
      <c r="AX69" s="40"/>
      <c r="AY69" s="40"/>
    </row>
    <row r="70" spans="1:67" x14ac:dyDescent="0.35">
      <c r="A70" s="37"/>
      <c r="B70" s="12"/>
      <c r="C70" s="8" t="s">
        <v>144</v>
      </c>
      <c r="D70" s="8"/>
      <c r="E70" s="31" t="s">
        <v>98</v>
      </c>
      <c r="F70" s="36">
        <v>0</v>
      </c>
      <c r="G70" s="36">
        <v>0</v>
      </c>
      <c r="H70" s="36">
        <v>0.2</v>
      </c>
      <c r="I70" s="36">
        <v>0.4</v>
      </c>
      <c r="J70" s="36">
        <v>0.4</v>
      </c>
      <c r="K70" s="36">
        <v>0.8</v>
      </c>
      <c r="L70" s="36">
        <v>0.8</v>
      </c>
      <c r="M70" s="36">
        <v>1.2</v>
      </c>
      <c r="N70" s="36">
        <v>1.2</v>
      </c>
      <c r="O70" s="36">
        <v>1.6</v>
      </c>
      <c r="P70" s="36">
        <v>1.6</v>
      </c>
      <c r="Q70" s="36">
        <v>2</v>
      </c>
      <c r="R70" s="36">
        <v>3</v>
      </c>
      <c r="S70" s="36">
        <v>3.6</v>
      </c>
      <c r="T70" s="36">
        <v>4.2</v>
      </c>
      <c r="U70" s="36">
        <v>4.4000000000000004</v>
      </c>
      <c r="V70" s="36">
        <v>5</v>
      </c>
      <c r="W70" s="36">
        <v>5.6</v>
      </c>
      <c r="X70" s="36">
        <v>5.8</v>
      </c>
      <c r="Y70" s="36">
        <v>6.4</v>
      </c>
      <c r="Z70" s="36">
        <v>7.1</v>
      </c>
      <c r="AA70" s="36">
        <v>7.9</v>
      </c>
      <c r="AB70" s="36">
        <v>8.6999999999999993</v>
      </c>
      <c r="AC70" s="36">
        <v>9.6999999999999993</v>
      </c>
      <c r="AD70" s="36">
        <v>10.4</v>
      </c>
      <c r="AE70" s="36">
        <v>11.4</v>
      </c>
      <c r="AF70" s="36">
        <v>12.1</v>
      </c>
      <c r="AG70" s="36">
        <v>12.8</v>
      </c>
      <c r="AH70" s="36">
        <v>12.8</v>
      </c>
      <c r="AI70" s="36">
        <v>13.4</v>
      </c>
      <c r="AJ70" s="36">
        <v>14</v>
      </c>
      <c r="AK70" s="36">
        <v>14.3</v>
      </c>
      <c r="AL70" s="36">
        <v>15.2</v>
      </c>
      <c r="AM70" s="36">
        <v>15.8</v>
      </c>
      <c r="AN70" s="36">
        <v>16.399999999999999</v>
      </c>
      <c r="AO70" s="36">
        <v>17</v>
      </c>
      <c r="AP70" s="36">
        <v>17.3</v>
      </c>
      <c r="AQ70" s="36">
        <v>17.899999999999999</v>
      </c>
      <c r="AR70" s="40"/>
      <c r="AS70" s="40"/>
      <c r="AT70" s="40"/>
      <c r="AU70" s="40"/>
      <c r="AV70" s="40"/>
      <c r="AW70" s="40"/>
      <c r="AX70" s="40"/>
      <c r="AY70" s="40"/>
    </row>
    <row r="71" spans="1:67" x14ac:dyDescent="0.35">
      <c r="A71" s="37"/>
      <c r="B71" s="12"/>
      <c r="C71" s="8" t="s">
        <v>145</v>
      </c>
      <c r="D71" s="8"/>
      <c r="E71" s="31" t="s">
        <v>98</v>
      </c>
      <c r="F71" s="36">
        <v>0</v>
      </c>
      <c r="G71" s="36">
        <v>0</v>
      </c>
      <c r="H71" s="36">
        <v>0.74</v>
      </c>
      <c r="I71" s="36">
        <v>2.16</v>
      </c>
      <c r="J71" s="36">
        <v>3.46</v>
      </c>
      <c r="K71" s="36">
        <v>5.45</v>
      </c>
      <c r="L71" s="36">
        <v>5.45</v>
      </c>
      <c r="M71" s="36">
        <v>7.27</v>
      </c>
      <c r="N71" s="36">
        <v>8.61</v>
      </c>
      <c r="O71" s="36">
        <v>10.02</v>
      </c>
      <c r="P71" s="36">
        <v>12.06</v>
      </c>
      <c r="Q71" s="36">
        <v>15.6</v>
      </c>
      <c r="R71" s="36">
        <v>19.29</v>
      </c>
      <c r="S71" s="36">
        <v>20.09</v>
      </c>
      <c r="T71" s="36">
        <v>20.29</v>
      </c>
      <c r="U71" s="36">
        <v>20.59</v>
      </c>
      <c r="V71" s="36">
        <v>20.79</v>
      </c>
      <c r="W71" s="36">
        <v>20.99</v>
      </c>
      <c r="X71" s="36">
        <v>21.39</v>
      </c>
      <c r="Y71" s="36">
        <v>21.79</v>
      </c>
      <c r="Z71" s="36">
        <v>22.19</v>
      </c>
      <c r="AA71" s="36">
        <v>22.69</v>
      </c>
      <c r="AB71" s="36">
        <v>22.96</v>
      </c>
      <c r="AC71" s="36">
        <v>23.69</v>
      </c>
      <c r="AD71" s="36">
        <v>24.69</v>
      </c>
      <c r="AE71" s="36">
        <v>25.5</v>
      </c>
      <c r="AF71" s="36">
        <v>26.41</v>
      </c>
      <c r="AG71" s="36">
        <v>27.49</v>
      </c>
      <c r="AH71" s="36">
        <v>28.09</v>
      </c>
      <c r="AI71" s="36">
        <v>28.69</v>
      </c>
      <c r="AJ71" s="36">
        <v>29.19</v>
      </c>
      <c r="AK71" s="36">
        <v>29.59</v>
      </c>
      <c r="AL71" s="36">
        <v>29.89</v>
      </c>
      <c r="AM71" s="36">
        <v>29.89</v>
      </c>
      <c r="AN71" s="36">
        <v>29.89</v>
      </c>
      <c r="AO71" s="36">
        <v>29.89</v>
      </c>
      <c r="AP71" s="36">
        <v>29.89</v>
      </c>
      <c r="AQ71" s="36">
        <v>29.89</v>
      </c>
      <c r="AR71" s="40"/>
      <c r="AS71" s="40"/>
      <c r="AT71" s="40"/>
      <c r="AU71" s="40"/>
      <c r="AV71" s="40"/>
      <c r="AW71" s="40"/>
      <c r="AX71" s="40"/>
      <c r="AY71" s="40"/>
    </row>
    <row r="72" spans="1:67" x14ac:dyDescent="0.35">
      <c r="A72" s="37"/>
      <c r="B72" s="12"/>
      <c r="C72" s="8" t="s">
        <v>146</v>
      </c>
      <c r="D72" s="8"/>
      <c r="E72" s="31" t="s">
        <v>98</v>
      </c>
      <c r="F72" s="36">
        <v>29.15</v>
      </c>
      <c r="G72" s="36">
        <v>28.05</v>
      </c>
      <c r="H72" s="36">
        <v>27.13</v>
      </c>
      <c r="I72" s="36">
        <v>23.35</v>
      </c>
      <c r="J72" s="36">
        <v>23.26</v>
      </c>
      <c r="K72" s="36">
        <v>20.48</v>
      </c>
      <c r="L72" s="36">
        <v>18.82</v>
      </c>
      <c r="M72" s="36">
        <v>15.8</v>
      </c>
      <c r="N72" s="36">
        <v>12.61</v>
      </c>
      <c r="O72" s="36">
        <v>11.7</v>
      </c>
      <c r="P72" s="36">
        <v>10.81</v>
      </c>
      <c r="Q72" s="36">
        <v>5.51</v>
      </c>
      <c r="R72" s="36">
        <v>0.04</v>
      </c>
      <c r="S72" s="36">
        <v>0.04</v>
      </c>
      <c r="T72" s="36">
        <v>0.04</v>
      </c>
      <c r="U72" s="36">
        <v>0.04</v>
      </c>
      <c r="V72" s="36">
        <v>0.04</v>
      </c>
      <c r="W72" s="36">
        <v>0.04</v>
      </c>
      <c r="X72" s="36">
        <v>0.04</v>
      </c>
      <c r="Y72" s="36">
        <v>0.04</v>
      </c>
      <c r="Z72" s="36">
        <v>0.04</v>
      </c>
      <c r="AA72" s="36">
        <v>0.04</v>
      </c>
      <c r="AB72" s="36">
        <v>0.04</v>
      </c>
      <c r="AC72" s="36">
        <v>0.04</v>
      </c>
      <c r="AD72" s="36">
        <v>0.04</v>
      </c>
      <c r="AE72" s="36">
        <v>0.04</v>
      </c>
      <c r="AF72" s="36">
        <v>0.04</v>
      </c>
      <c r="AG72" s="36">
        <v>0.04</v>
      </c>
      <c r="AH72" s="36">
        <v>0.04</v>
      </c>
      <c r="AI72" s="36">
        <v>0.04</v>
      </c>
      <c r="AJ72" s="36">
        <v>0.04</v>
      </c>
      <c r="AK72" s="36">
        <v>0.04</v>
      </c>
      <c r="AL72" s="36">
        <v>0.04</v>
      </c>
      <c r="AM72" s="36">
        <v>0.04</v>
      </c>
      <c r="AN72" s="36">
        <v>0.04</v>
      </c>
      <c r="AO72" s="36">
        <v>0.04</v>
      </c>
      <c r="AP72" s="36">
        <v>0.04</v>
      </c>
      <c r="AQ72" s="36">
        <v>0.04</v>
      </c>
      <c r="AR72" s="40"/>
      <c r="AS72" s="40"/>
      <c r="AT72" s="40"/>
      <c r="AU72" s="40"/>
      <c r="AV72" s="40"/>
      <c r="AW72" s="40"/>
      <c r="AX72" s="40"/>
      <c r="AY72" s="40"/>
    </row>
    <row r="73" spans="1:67" x14ac:dyDescent="0.35">
      <c r="A73" s="37"/>
      <c r="B73" s="12"/>
      <c r="C73" s="8" t="s">
        <v>147</v>
      </c>
      <c r="D73" s="8"/>
      <c r="E73" s="31" t="s">
        <v>98</v>
      </c>
      <c r="F73" s="36">
        <v>1.54</v>
      </c>
      <c r="G73" s="36">
        <v>1.54</v>
      </c>
      <c r="H73" s="36">
        <v>0</v>
      </c>
      <c r="I73" s="36">
        <v>0</v>
      </c>
      <c r="J73" s="36">
        <v>0</v>
      </c>
      <c r="K73" s="36">
        <v>0</v>
      </c>
      <c r="L73" s="36">
        <v>0</v>
      </c>
      <c r="M73" s="36">
        <v>0</v>
      </c>
      <c r="N73" s="36">
        <v>0</v>
      </c>
      <c r="O73" s="36">
        <v>0</v>
      </c>
      <c r="P73" s="36">
        <v>0</v>
      </c>
      <c r="Q73" s="36">
        <v>0</v>
      </c>
      <c r="R73" s="36">
        <v>0</v>
      </c>
      <c r="S73" s="36">
        <v>0</v>
      </c>
      <c r="T73" s="36">
        <v>0</v>
      </c>
      <c r="U73" s="36">
        <v>0</v>
      </c>
      <c r="V73" s="36">
        <v>0</v>
      </c>
      <c r="W73" s="36">
        <v>0</v>
      </c>
      <c r="X73" s="36">
        <v>0</v>
      </c>
      <c r="Y73" s="36">
        <v>0</v>
      </c>
      <c r="Z73" s="36">
        <v>0</v>
      </c>
      <c r="AA73" s="36">
        <v>0</v>
      </c>
      <c r="AB73" s="36">
        <v>0</v>
      </c>
      <c r="AC73" s="36">
        <v>0</v>
      </c>
      <c r="AD73" s="36">
        <v>0</v>
      </c>
      <c r="AE73" s="36">
        <v>0</v>
      </c>
      <c r="AF73" s="36">
        <v>0</v>
      </c>
      <c r="AG73" s="36">
        <v>0</v>
      </c>
      <c r="AH73" s="36">
        <v>0</v>
      </c>
      <c r="AI73" s="36">
        <v>0</v>
      </c>
      <c r="AJ73" s="36">
        <v>0</v>
      </c>
      <c r="AK73" s="36">
        <v>0</v>
      </c>
      <c r="AL73" s="36">
        <v>0</v>
      </c>
      <c r="AM73" s="36">
        <v>0</v>
      </c>
      <c r="AN73" s="36">
        <v>0</v>
      </c>
      <c r="AO73" s="36">
        <v>0</v>
      </c>
      <c r="AP73" s="36">
        <v>0</v>
      </c>
      <c r="AQ73" s="36">
        <v>0</v>
      </c>
      <c r="AR73" s="40"/>
      <c r="AS73" s="40"/>
      <c r="AT73" s="40"/>
      <c r="AU73" s="40"/>
      <c r="AV73" s="40"/>
      <c r="AW73" s="40"/>
      <c r="AX73" s="40"/>
      <c r="AY73" s="40"/>
    </row>
    <row r="74" spans="1:67" x14ac:dyDescent="0.35">
      <c r="A74" s="37"/>
      <c r="B74" s="12"/>
      <c r="C74" s="8" t="s">
        <v>148</v>
      </c>
      <c r="D74" s="8"/>
      <c r="E74" s="31" t="s">
        <v>98</v>
      </c>
      <c r="F74" s="36">
        <v>6.09</v>
      </c>
      <c r="G74" s="36">
        <v>4.88</v>
      </c>
      <c r="H74" s="36">
        <v>3.67</v>
      </c>
      <c r="I74" s="36">
        <v>3.67</v>
      </c>
      <c r="J74" s="36">
        <v>2.4500000000000002</v>
      </c>
      <c r="K74" s="36">
        <v>2.9</v>
      </c>
      <c r="L74" s="36">
        <v>4.57</v>
      </c>
      <c r="M74" s="36">
        <v>4.57</v>
      </c>
      <c r="N74" s="36">
        <v>4.57</v>
      </c>
      <c r="O74" s="36">
        <v>4.57</v>
      </c>
      <c r="P74" s="36">
        <v>4.57</v>
      </c>
      <c r="Q74" s="36">
        <v>6.24</v>
      </c>
      <c r="R74" s="36">
        <v>7.91</v>
      </c>
      <c r="S74" s="36">
        <v>7.91</v>
      </c>
      <c r="T74" s="36">
        <v>7.91</v>
      </c>
      <c r="U74" s="36">
        <v>7.91</v>
      </c>
      <c r="V74" s="36">
        <v>7.91</v>
      </c>
      <c r="W74" s="36">
        <v>7.91</v>
      </c>
      <c r="X74" s="36">
        <v>7.91</v>
      </c>
      <c r="Y74" s="36">
        <v>7.91</v>
      </c>
      <c r="Z74" s="36">
        <v>7.91</v>
      </c>
      <c r="AA74" s="36">
        <v>7.91</v>
      </c>
      <c r="AB74" s="36">
        <v>7.91</v>
      </c>
      <c r="AC74" s="36">
        <v>7.91</v>
      </c>
      <c r="AD74" s="36">
        <v>7.91</v>
      </c>
      <c r="AE74" s="36">
        <v>7.91</v>
      </c>
      <c r="AF74" s="36">
        <v>7.91</v>
      </c>
      <c r="AG74" s="36">
        <v>7.91</v>
      </c>
      <c r="AH74" s="36">
        <v>7.91</v>
      </c>
      <c r="AI74" s="36">
        <v>7.91</v>
      </c>
      <c r="AJ74" s="36">
        <v>7.91</v>
      </c>
      <c r="AK74" s="36">
        <v>7.91</v>
      </c>
      <c r="AL74" s="36">
        <v>6.68</v>
      </c>
      <c r="AM74" s="36">
        <v>6.68</v>
      </c>
      <c r="AN74" s="36">
        <v>6.68</v>
      </c>
      <c r="AO74" s="36">
        <v>6.68</v>
      </c>
      <c r="AP74" s="36">
        <v>6.68</v>
      </c>
      <c r="AQ74" s="36">
        <v>6.68</v>
      </c>
      <c r="AR74" s="40"/>
      <c r="AS74" s="40"/>
      <c r="AT74" s="40"/>
      <c r="AU74" s="40"/>
      <c r="AV74" s="40"/>
      <c r="AW74" s="40"/>
      <c r="AX74" s="40"/>
      <c r="AY74" s="40"/>
    </row>
    <row r="75" spans="1:67" x14ac:dyDescent="0.35">
      <c r="A75" s="12"/>
      <c r="B75" s="34" t="s">
        <v>149</v>
      </c>
    </row>
    <row r="76" spans="1:67" x14ac:dyDescent="0.35">
      <c r="A76" s="12"/>
      <c r="B76" s="34" t="s">
        <v>150</v>
      </c>
      <c r="C76" s="8"/>
      <c r="D76" s="8"/>
      <c r="E76" s="8"/>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row>
    <row r="77" spans="1:67" x14ac:dyDescent="0.35">
      <c r="A77" s="29"/>
      <c r="B77" s="29"/>
      <c r="C77" s="29" t="s">
        <v>133</v>
      </c>
      <c r="D77" s="29"/>
      <c r="E77" s="29" t="s">
        <v>55</v>
      </c>
      <c r="F77" s="30">
        <v>2023</v>
      </c>
      <c r="G77" s="30">
        <v>2024</v>
      </c>
      <c r="H77" s="30">
        <v>2025</v>
      </c>
      <c r="I77" s="30">
        <v>2026</v>
      </c>
      <c r="J77" s="30">
        <v>2027</v>
      </c>
      <c r="K77" s="30">
        <v>2028</v>
      </c>
      <c r="L77" s="30">
        <v>2029</v>
      </c>
      <c r="M77" s="30">
        <v>2030</v>
      </c>
      <c r="N77" s="30">
        <v>2031</v>
      </c>
      <c r="O77" s="30">
        <v>2032</v>
      </c>
      <c r="P77" s="30">
        <v>2033</v>
      </c>
      <c r="Q77" s="30">
        <v>2034</v>
      </c>
      <c r="R77" s="30">
        <v>2035</v>
      </c>
      <c r="S77" s="30">
        <v>2036</v>
      </c>
      <c r="T77" s="30">
        <v>2037</v>
      </c>
      <c r="U77" s="30">
        <v>2038</v>
      </c>
      <c r="V77" s="30">
        <v>2039</v>
      </c>
      <c r="W77" s="30">
        <v>2040</v>
      </c>
      <c r="X77" s="30">
        <v>2041</v>
      </c>
      <c r="Y77" s="30">
        <v>2042</v>
      </c>
      <c r="Z77" s="30">
        <v>2043</v>
      </c>
      <c r="AA77" s="30">
        <v>2044</v>
      </c>
      <c r="AB77" s="30">
        <v>2045</v>
      </c>
      <c r="AC77" s="30">
        <v>2046</v>
      </c>
      <c r="AD77" s="30">
        <v>2047</v>
      </c>
      <c r="AE77" s="30">
        <v>2048</v>
      </c>
      <c r="AF77" s="30">
        <v>2049</v>
      </c>
      <c r="AG77" s="30">
        <v>2050</v>
      </c>
      <c r="AH77" s="30">
        <v>2051</v>
      </c>
      <c r="AI77" s="30">
        <v>2052</v>
      </c>
      <c r="AJ77" s="30">
        <v>2053</v>
      </c>
      <c r="AK77" s="30">
        <v>2054</v>
      </c>
      <c r="AL77" s="30">
        <v>2055</v>
      </c>
      <c r="AM77" s="30">
        <v>2056</v>
      </c>
      <c r="AN77" s="30">
        <v>2057</v>
      </c>
      <c r="AO77" s="30">
        <v>2058</v>
      </c>
      <c r="AP77" s="30">
        <v>2059</v>
      </c>
      <c r="AQ77" s="30">
        <v>2060</v>
      </c>
    </row>
    <row r="78" spans="1:67" x14ac:dyDescent="0.35">
      <c r="A78" s="12"/>
      <c r="B78" s="12" t="s">
        <v>151</v>
      </c>
      <c r="C78" s="8" t="s" cm="1">
        <v>135</v>
      </c>
      <c r="D78" s="8"/>
      <c r="E78" s="31" t="s">
        <v>98</v>
      </c>
      <c r="F78" s="36">
        <v>1.9000000000000004</v>
      </c>
      <c r="G78" s="36">
        <v>2.7999999999999989</v>
      </c>
      <c r="H78" s="36">
        <v>2.8000000000000007</v>
      </c>
      <c r="I78" s="36">
        <v>0</v>
      </c>
      <c r="J78" s="36">
        <v>0</v>
      </c>
      <c r="K78" s="36">
        <v>0</v>
      </c>
      <c r="L78" s="36">
        <v>0</v>
      </c>
      <c r="M78" s="36">
        <v>1.9999999999999982</v>
      </c>
      <c r="N78" s="36">
        <v>0</v>
      </c>
      <c r="O78" s="36">
        <v>0</v>
      </c>
      <c r="P78" s="36">
        <v>0</v>
      </c>
      <c r="Q78" s="36">
        <v>0</v>
      </c>
      <c r="R78" s="36">
        <v>0</v>
      </c>
      <c r="S78" s="36">
        <v>0</v>
      </c>
      <c r="T78" s="36">
        <v>0</v>
      </c>
      <c r="U78" s="36">
        <v>0</v>
      </c>
      <c r="V78" s="36">
        <v>0</v>
      </c>
      <c r="W78" s="36">
        <v>0</v>
      </c>
      <c r="X78" s="36">
        <v>0</v>
      </c>
      <c r="Y78" s="36">
        <v>0</v>
      </c>
      <c r="Z78" s="36">
        <v>0</v>
      </c>
      <c r="AA78" s="36">
        <v>0</v>
      </c>
      <c r="AB78" s="36">
        <v>0</v>
      </c>
      <c r="AC78" s="36">
        <v>0</v>
      </c>
      <c r="AD78" s="36">
        <v>0</v>
      </c>
      <c r="AE78" s="36">
        <v>0</v>
      </c>
      <c r="AF78" s="36">
        <v>0</v>
      </c>
      <c r="AG78" s="36">
        <v>0</v>
      </c>
      <c r="AH78" s="36">
        <v>0</v>
      </c>
      <c r="AI78" s="36">
        <v>0</v>
      </c>
      <c r="AJ78" s="36">
        <v>0</v>
      </c>
      <c r="AK78" s="36">
        <v>0</v>
      </c>
      <c r="AL78" s="36">
        <v>0</v>
      </c>
      <c r="AM78" s="36">
        <v>0</v>
      </c>
      <c r="AN78" s="36">
        <v>0</v>
      </c>
      <c r="AO78" s="36">
        <v>0</v>
      </c>
      <c r="AP78" s="36">
        <v>0</v>
      </c>
      <c r="AQ78" s="36">
        <v>0</v>
      </c>
      <c r="AR78" s="40"/>
      <c r="AS78" s="40"/>
      <c r="AT78" s="40"/>
      <c r="AU78" s="40"/>
      <c r="AV78" s="40"/>
      <c r="AW78" s="40"/>
      <c r="AX78" s="40"/>
      <c r="AY78" s="40"/>
    </row>
    <row r="79" spans="1:67" s="32" customFormat="1" x14ac:dyDescent="0.35">
      <c r="A79" s="12"/>
      <c r="B79" s="12"/>
      <c r="C79" s="8" t="s">
        <v>136</v>
      </c>
      <c r="D79" s="8"/>
      <c r="E79" s="31" t="s">
        <v>98</v>
      </c>
      <c r="F79" s="36">
        <v>0.3</v>
      </c>
      <c r="G79" s="36">
        <v>0.43</v>
      </c>
      <c r="H79" s="36">
        <v>0.42</v>
      </c>
      <c r="I79" s="36">
        <v>0.42</v>
      </c>
      <c r="J79" s="36">
        <v>0.42</v>
      </c>
      <c r="K79" s="36">
        <v>0.42</v>
      </c>
      <c r="L79" s="36">
        <v>0.42</v>
      </c>
      <c r="M79" s="36">
        <v>0.42</v>
      </c>
      <c r="N79" s="36">
        <v>0.4</v>
      </c>
      <c r="O79" s="36">
        <v>0.36</v>
      </c>
      <c r="P79" s="36">
        <v>0.36</v>
      </c>
      <c r="Q79" s="36">
        <v>0.36</v>
      </c>
      <c r="R79" s="36">
        <v>0.32</v>
      </c>
      <c r="S79" s="36">
        <v>0.3</v>
      </c>
      <c r="T79" s="36">
        <v>0.25</v>
      </c>
      <c r="U79" s="36">
        <v>0.28000000000000003</v>
      </c>
      <c r="V79" s="36">
        <v>0.15</v>
      </c>
      <c r="W79" s="36">
        <v>0.15</v>
      </c>
      <c r="X79" s="36">
        <v>0.14000000000000001</v>
      </c>
      <c r="Y79" s="36">
        <v>0.14000000000000001</v>
      </c>
      <c r="Z79" s="36">
        <v>0.16</v>
      </c>
      <c r="AA79" s="36">
        <v>0.17</v>
      </c>
      <c r="AB79" s="36">
        <v>0.17</v>
      </c>
      <c r="AC79" s="36">
        <v>0.17</v>
      </c>
      <c r="AD79" s="36">
        <v>0.18</v>
      </c>
      <c r="AE79" s="36">
        <v>0.19</v>
      </c>
      <c r="AF79" s="36">
        <v>0.19</v>
      </c>
      <c r="AG79" s="36">
        <v>0.11</v>
      </c>
      <c r="AH79" s="36">
        <v>0.16</v>
      </c>
      <c r="AI79" s="36">
        <v>0.16</v>
      </c>
      <c r="AJ79" s="36">
        <v>0.16</v>
      </c>
      <c r="AK79" s="36">
        <v>0.16</v>
      </c>
      <c r="AL79" s="36">
        <v>0.16</v>
      </c>
      <c r="AM79" s="36">
        <v>0.16</v>
      </c>
      <c r="AN79" s="36">
        <v>0.16</v>
      </c>
      <c r="AO79" s="36">
        <v>0.16</v>
      </c>
      <c r="AP79" s="36">
        <v>0.16</v>
      </c>
      <c r="AQ79" s="36">
        <v>0.16</v>
      </c>
      <c r="AR79" s="40"/>
      <c r="AS79" s="40"/>
      <c r="AT79" s="40"/>
      <c r="AU79" s="40"/>
      <c r="AV79" s="40"/>
      <c r="AW79" s="40"/>
      <c r="AX79" s="40"/>
      <c r="AY79" s="40"/>
      <c r="AZ79"/>
      <c r="BA79"/>
      <c r="BB79"/>
      <c r="BC79"/>
      <c r="BD79"/>
      <c r="BE79"/>
      <c r="BF79"/>
      <c r="BG79"/>
      <c r="BH79"/>
      <c r="BI79"/>
      <c r="BJ79"/>
      <c r="BK79"/>
      <c r="BL79"/>
      <c r="BM79"/>
      <c r="BN79"/>
      <c r="BO79"/>
    </row>
    <row r="80" spans="1:67" x14ac:dyDescent="0.35">
      <c r="A80" s="12"/>
      <c r="B80" s="12"/>
      <c r="C80" s="8" t="s">
        <v>129</v>
      </c>
      <c r="D80" s="8"/>
      <c r="E80" s="31" t="s">
        <v>98</v>
      </c>
      <c r="F80" s="36">
        <v>0.48</v>
      </c>
      <c r="G80" s="36">
        <v>0.56999999999999995</v>
      </c>
      <c r="H80" s="36">
        <v>2.98</v>
      </c>
      <c r="I80" s="36">
        <v>0.38</v>
      </c>
      <c r="J80" s="36">
        <v>1.05</v>
      </c>
      <c r="K80" s="36">
        <v>0.17</v>
      </c>
      <c r="L80" s="36">
        <v>0.27</v>
      </c>
      <c r="M80" s="36">
        <v>0</v>
      </c>
      <c r="N80" s="36">
        <v>1.48</v>
      </c>
      <c r="O80" s="36">
        <v>2</v>
      </c>
      <c r="P80" s="36">
        <v>2</v>
      </c>
      <c r="Q80" s="36">
        <v>2.04</v>
      </c>
      <c r="R80" s="36">
        <v>2.68</v>
      </c>
      <c r="S80" s="36">
        <v>2.35</v>
      </c>
      <c r="T80" s="36">
        <v>2.0499999999999998</v>
      </c>
      <c r="U80" s="36">
        <v>0.38</v>
      </c>
      <c r="V80" s="36">
        <v>0.8</v>
      </c>
      <c r="W80" s="36">
        <v>3.07</v>
      </c>
      <c r="X80" s="36">
        <v>0.36</v>
      </c>
      <c r="Y80" s="36">
        <v>0.36</v>
      </c>
      <c r="Z80" s="36">
        <v>0.36</v>
      </c>
      <c r="AA80" s="36">
        <v>0.36</v>
      </c>
      <c r="AB80" s="36">
        <v>0.04</v>
      </c>
      <c r="AC80" s="36">
        <v>0.04</v>
      </c>
      <c r="AD80" s="36">
        <v>0</v>
      </c>
      <c r="AE80" s="36">
        <v>0</v>
      </c>
      <c r="AF80" s="36">
        <v>0</v>
      </c>
      <c r="AG80" s="36">
        <v>0</v>
      </c>
      <c r="AH80" s="36">
        <v>0</v>
      </c>
      <c r="AI80" s="36">
        <v>0</v>
      </c>
      <c r="AJ80" s="36">
        <v>0.12</v>
      </c>
      <c r="AK80" s="36">
        <v>0.12</v>
      </c>
      <c r="AL80" s="36">
        <v>0.19</v>
      </c>
      <c r="AM80" s="36">
        <v>0.19</v>
      </c>
      <c r="AN80" s="36">
        <v>0.12</v>
      </c>
      <c r="AO80" s="36">
        <v>0.12</v>
      </c>
      <c r="AP80" s="36">
        <v>0</v>
      </c>
      <c r="AQ80" s="36">
        <v>0</v>
      </c>
      <c r="AR80" s="40"/>
      <c r="AS80" s="40"/>
      <c r="AT80" s="40"/>
      <c r="AU80" s="40"/>
      <c r="AV80" s="40"/>
      <c r="AW80" s="40"/>
      <c r="AX80" s="40"/>
      <c r="AY80" s="40"/>
    </row>
    <row r="81" spans="1:51" x14ac:dyDescent="0.35">
      <c r="A81" s="12"/>
      <c r="B81" s="12"/>
      <c r="C81" s="8" t="s">
        <v>130</v>
      </c>
      <c r="D81" s="8"/>
      <c r="E81" s="31" t="s">
        <v>98</v>
      </c>
      <c r="F81" s="36">
        <v>0</v>
      </c>
      <c r="G81" s="36">
        <v>0</v>
      </c>
      <c r="H81" s="36">
        <v>0</v>
      </c>
      <c r="I81" s="36">
        <v>0</v>
      </c>
      <c r="J81" s="36">
        <v>0</v>
      </c>
      <c r="K81" s="36">
        <v>0</v>
      </c>
      <c r="L81" s="36">
        <v>0</v>
      </c>
      <c r="M81" s="36">
        <v>0.8</v>
      </c>
      <c r="N81" s="36">
        <v>0.5</v>
      </c>
      <c r="O81" s="36">
        <v>0.5</v>
      </c>
      <c r="P81" s="36">
        <v>0.8</v>
      </c>
      <c r="Q81" s="36">
        <v>0.5</v>
      </c>
      <c r="R81" s="36">
        <v>0.5</v>
      </c>
      <c r="S81" s="36">
        <v>0.5</v>
      </c>
      <c r="T81" s="36">
        <v>0.8</v>
      </c>
      <c r="U81" s="36">
        <v>0.8</v>
      </c>
      <c r="V81" s="36">
        <v>0.8</v>
      </c>
      <c r="W81" s="36">
        <v>0.8</v>
      </c>
      <c r="X81" s="36">
        <v>0.7</v>
      </c>
      <c r="Y81" s="36">
        <v>0.65</v>
      </c>
      <c r="Z81" s="36">
        <v>0.7</v>
      </c>
      <c r="AA81" s="36">
        <v>0.7</v>
      </c>
      <c r="AB81" s="36">
        <v>0.9</v>
      </c>
      <c r="AC81" s="36">
        <v>0.74</v>
      </c>
      <c r="AD81" s="36">
        <v>0.94</v>
      </c>
      <c r="AE81" s="36">
        <v>0.74</v>
      </c>
      <c r="AF81" s="36">
        <v>1.04</v>
      </c>
      <c r="AG81" s="36">
        <v>0.94</v>
      </c>
      <c r="AH81" s="36">
        <v>0.3</v>
      </c>
      <c r="AI81" s="36">
        <v>0.35</v>
      </c>
      <c r="AJ81" s="36">
        <v>0.4</v>
      </c>
      <c r="AK81" s="36">
        <v>0.43</v>
      </c>
      <c r="AL81" s="36">
        <v>0.5</v>
      </c>
      <c r="AM81" s="36">
        <v>0.41</v>
      </c>
      <c r="AN81" s="36">
        <v>0.45</v>
      </c>
      <c r="AO81" s="36">
        <v>0.5</v>
      </c>
      <c r="AP81" s="36">
        <v>0.5</v>
      </c>
      <c r="AQ81" s="36">
        <v>0.52</v>
      </c>
      <c r="AR81" s="40"/>
      <c r="AS81" s="40"/>
      <c r="AT81" s="40"/>
      <c r="AU81" s="40"/>
      <c r="AV81" s="40"/>
      <c r="AW81" s="40"/>
      <c r="AX81" s="40"/>
      <c r="AY81" s="40"/>
    </row>
    <row r="82" spans="1:51" x14ac:dyDescent="0.35">
      <c r="A82" s="12"/>
      <c r="B82" s="12"/>
      <c r="C82" s="8" t="s">
        <v>137</v>
      </c>
      <c r="D82" s="8"/>
      <c r="E82" s="31" t="s">
        <v>98</v>
      </c>
      <c r="F82" s="36">
        <v>0.99</v>
      </c>
      <c r="G82" s="36">
        <v>1.53</v>
      </c>
      <c r="H82" s="36">
        <v>1.05</v>
      </c>
      <c r="I82" s="36">
        <v>0.5</v>
      </c>
      <c r="J82" s="36">
        <v>0.15</v>
      </c>
      <c r="K82" s="36">
        <v>0.64</v>
      </c>
      <c r="L82" s="36">
        <v>0.81</v>
      </c>
      <c r="M82" s="36">
        <v>0.14000000000000001</v>
      </c>
      <c r="N82" s="36">
        <v>0.94</v>
      </c>
      <c r="O82" s="36">
        <v>0.12</v>
      </c>
      <c r="P82" s="36">
        <v>0.11</v>
      </c>
      <c r="Q82" s="36">
        <v>0.41</v>
      </c>
      <c r="R82" s="36">
        <v>0</v>
      </c>
      <c r="S82" s="36">
        <v>0</v>
      </c>
      <c r="T82" s="36">
        <v>0</v>
      </c>
      <c r="U82" s="36">
        <v>0</v>
      </c>
      <c r="V82" s="36">
        <v>0</v>
      </c>
      <c r="W82" s="36">
        <v>0</v>
      </c>
      <c r="X82" s="36">
        <v>0</v>
      </c>
      <c r="Y82" s="36">
        <v>0</v>
      </c>
      <c r="Z82" s="36">
        <v>0</v>
      </c>
      <c r="AA82" s="36">
        <v>0</v>
      </c>
      <c r="AB82" s="36">
        <v>0</v>
      </c>
      <c r="AC82" s="36">
        <v>0</v>
      </c>
      <c r="AD82" s="36">
        <v>0</v>
      </c>
      <c r="AE82" s="36">
        <v>0</v>
      </c>
      <c r="AF82" s="36">
        <v>0</v>
      </c>
      <c r="AG82" s="36">
        <v>0</v>
      </c>
      <c r="AH82" s="36">
        <v>0</v>
      </c>
      <c r="AI82" s="36">
        <v>0</v>
      </c>
      <c r="AJ82" s="36">
        <v>0</v>
      </c>
      <c r="AK82" s="36">
        <v>0</v>
      </c>
      <c r="AL82" s="36">
        <v>0</v>
      </c>
      <c r="AM82" s="36">
        <v>0</v>
      </c>
      <c r="AN82" s="36">
        <v>0</v>
      </c>
      <c r="AO82" s="36">
        <v>0</v>
      </c>
      <c r="AP82" s="36">
        <v>0</v>
      </c>
      <c r="AQ82" s="36">
        <v>0</v>
      </c>
      <c r="AR82" s="40"/>
      <c r="AS82" s="40"/>
      <c r="AT82" s="40"/>
      <c r="AU82" s="40"/>
      <c r="AV82" s="40"/>
      <c r="AW82" s="40"/>
      <c r="AX82" s="40"/>
      <c r="AY82" s="40"/>
    </row>
    <row r="83" spans="1:51" x14ac:dyDescent="0.35">
      <c r="A83" s="12"/>
      <c r="B83" s="12"/>
      <c r="C83" s="8" t="s">
        <v>138</v>
      </c>
      <c r="D83" s="8"/>
      <c r="E83" s="31" t="s">
        <v>98</v>
      </c>
      <c r="F83" s="36">
        <v>0</v>
      </c>
      <c r="G83" s="36">
        <v>0</v>
      </c>
      <c r="H83" s="36">
        <v>0</v>
      </c>
      <c r="I83" s="36">
        <v>0</v>
      </c>
      <c r="J83" s="36">
        <v>0</v>
      </c>
      <c r="K83" s="36">
        <v>0</v>
      </c>
      <c r="L83" s="36">
        <v>0</v>
      </c>
      <c r="M83" s="36">
        <v>1.2</v>
      </c>
      <c r="N83" s="36">
        <v>0</v>
      </c>
      <c r="O83" s="36">
        <v>0</v>
      </c>
      <c r="P83" s="36">
        <v>0</v>
      </c>
      <c r="Q83" s="36">
        <v>0</v>
      </c>
      <c r="R83" s="36">
        <v>0</v>
      </c>
      <c r="S83" s="36">
        <v>0</v>
      </c>
      <c r="T83" s="36">
        <v>0.59</v>
      </c>
      <c r="U83" s="36">
        <v>0</v>
      </c>
      <c r="V83" s="36">
        <v>0</v>
      </c>
      <c r="W83" s="36">
        <v>0</v>
      </c>
      <c r="X83" s="36">
        <v>0</v>
      </c>
      <c r="Y83" s="36">
        <v>0</v>
      </c>
      <c r="Z83" s="36">
        <v>0.2</v>
      </c>
      <c r="AA83" s="36">
        <v>0</v>
      </c>
      <c r="AB83" s="36">
        <v>0</v>
      </c>
      <c r="AC83" s="36">
        <v>0</v>
      </c>
      <c r="AD83" s="36">
        <v>0.3</v>
      </c>
      <c r="AE83" s="36">
        <v>0</v>
      </c>
      <c r="AF83" s="36">
        <v>0</v>
      </c>
      <c r="AG83" s="36">
        <v>0</v>
      </c>
      <c r="AH83" s="36">
        <v>0</v>
      </c>
      <c r="AI83" s="36">
        <v>0.2</v>
      </c>
      <c r="AJ83" s="36">
        <v>0</v>
      </c>
      <c r="AK83" s="36">
        <v>0</v>
      </c>
      <c r="AL83" s="36">
        <v>0</v>
      </c>
      <c r="AM83" s="36">
        <v>0</v>
      </c>
      <c r="AN83" s="36">
        <v>0</v>
      </c>
      <c r="AO83" s="36">
        <v>0</v>
      </c>
      <c r="AP83" s="36">
        <v>0</v>
      </c>
      <c r="AQ83" s="36">
        <v>0</v>
      </c>
      <c r="AR83" s="40"/>
      <c r="AS83" s="40"/>
      <c r="AT83" s="40"/>
      <c r="AU83" s="40"/>
      <c r="AV83" s="40"/>
      <c r="AW83" s="40"/>
      <c r="AX83" s="40"/>
      <c r="AY83" s="40"/>
    </row>
    <row r="84" spans="1:51" x14ac:dyDescent="0.35">
      <c r="A84" s="12"/>
      <c r="B84" s="12"/>
      <c r="C84" s="8" t="s">
        <v>131</v>
      </c>
      <c r="D84" s="8"/>
      <c r="E84" s="31" t="s">
        <v>98</v>
      </c>
      <c r="F84" s="36">
        <v>0.83</v>
      </c>
      <c r="G84" s="36">
        <v>1.29</v>
      </c>
      <c r="H84" s="36">
        <v>2.5099999999999998</v>
      </c>
      <c r="I84" s="36">
        <v>1.56</v>
      </c>
      <c r="J84" s="36">
        <v>1.71</v>
      </c>
      <c r="K84" s="36">
        <v>1.6</v>
      </c>
      <c r="L84" s="36">
        <v>0.67</v>
      </c>
      <c r="M84" s="36">
        <v>0.9</v>
      </c>
      <c r="N84" s="36">
        <v>0.79</v>
      </c>
      <c r="O84" s="36">
        <v>0.74</v>
      </c>
      <c r="P84" s="36">
        <v>2.74</v>
      </c>
      <c r="Q84" s="36">
        <v>1.76</v>
      </c>
      <c r="R84" s="36">
        <v>1.7</v>
      </c>
      <c r="S84" s="36">
        <v>2.21</v>
      </c>
      <c r="T84" s="36">
        <v>3.94</v>
      </c>
      <c r="U84" s="36">
        <v>1.17</v>
      </c>
      <c r="V84" s="36">
        <v>1.24</v>
      </c>
      <c r="W84" s="36">
        <v>1.75</v>
      </c>
      <c r="X84" s="36">
        <v>1.54</v>
      </c>
      <c r="Y84" s="36">
        <v>1.1200000000000001</v>
      </c>
      <c r="Z84" s="36">
        <v>1.36</v>
      </c>
      <c r="AA84" s="36">
        <v>1.3</v>
      </c>
      <c r="AB84" s="36">
        <v>1.17</v>
      </c>
      <c r="AC84" s="36">
        <v>1.24</v>
      </c>
      <c r="AD84" s="36">
        <v>2.36</v>
      </c>
      <c r="AE84" s="36">
        <v>1.1399999999999999</v>
      </c>
      <c r="AF84" s="36">
        <v>0.84</v>
      </c>
      <c r="AG84" s="36">
        <v>0.92</v>
      </c>
      <c r="AH84" s="36">
        <v>0.82</v>
      </c>
      <c r="AI84" s="36">
        <v>0.43</v>
      </c>
      <c r="AJ84" s="36">
        <v>0.56999999999999995</v>
      </c>
      <c r="AK84" s="36">
        <v>0.33</v>
      </c>
      <c r="AL84" s="36">
        <v>0.48</v>
      </c>
      <c r="AM84" s="36">
        <v>0.54</v>
      </c>
      <c r="AN84" s="36">
        <v>0.59</v>
      </c>
      <c r="AO84" s="36">
        <v>0.74</v>
      </c>
      <c r="AP84" s="36">
        <v>1.27</v>
      </c>
      <c r="AQ84" s="36">
        <v>0.94</v>
      </c>
      <c r="AR84" s="40"/>
      <c r="AS84" s="40"/>
      <c r="AT84" s="40"/>
      <c r="AU84" s="40"/>
      <c r="AV84" s="40"/>
      <c r="AW84" s="40"/>
      <c r="AX84" s="40"/>
      <c r="AY84" s="40"/>
    </row>
    <row r="85" spans="1:51" x14ac:dyDescent="0.35">
      <c r="A85" s="12"/>
      <c r="B85" s="12"/>
      <c r="C85" s="8" t="s">
        <v>139</v>
      </c>
      <c r="D85" s="8"/>
      <c r="E85" s="31" t="s">
        <v>98</v>
      </c>
      <c r="F85" s="36">
        <v>1.1200000000000001</v>
      </c>
      <c r="G85" s="36">
        <v>2.13</v>
      </c>
      <c r="H85" s="36">
        <v>5.82</v>
      </c>
      <c r="I85" s="36">
        <v>6.18</v>
      </c>
      <c r="J85" s="36">
        <v>7.59</v>
      </c>
      <c r="K85" s="36">
        <v>6.1</v>
      </c>
      <c r="L85" s="36">
        <v>5.21</v>
      </c>
      <c r="M85" s="36">
        <v>4.1399999999999997</v>
      </c>
      <c r="N85" s="36">
        <v>2.08</v>
      </c>
      <c r="O85" s="36">
        <v>2.5299999999999998</v>
      </c>
      <c r="P85" s="36">
        <v>3.49</v>
      </c>
      <c r="Q85" s="36">
        <v>3.98</v>
      </c>
      <c r="R85" s="36">
        <v>3.06</v>
      </c>
      <c r="S85" s="36">
        <v>2.4300000000000002</v>
      </c>
      <c r="T85" s="36">
        <v>3.49</v>
      </c>
      <c r="U85" s="36">
        <v>2.4900000000000002</v>
      </c>
      <c r="V85" s="36">
        <v>2.62</v>
      </c>
      <c r="W85" s="36">
        <v>5.48</v>
      </c>
      <c r="X85" s="36">
        <v>6.48</v>
      </c>
      <c r="Y85" s="36">
        <v>5.73</v>
      </c>
      <c r="Z85" s="36">
        <v>4.0599999999999996</v>
      </c>
      <c r="AA85" s="36">
        <v>5.12</v>
      </c>
      <c r="AB85" s="36">
        <v>3.36</v>
      </c>
      <c r="AC85" s="36">
        <v>3.54</v>
      </c>
      <c r="AD85" s="36">
        <v>3.71</v>
      </c>
      <c r="AE85" s="36">
        <v>3.83</v>
      </c>
      <c r="AF85" s="36">
        <v>2.84</v>
      </c>
      <c r="AG85" s="36">
        <v>2.37</v>
      </c>
      <c r="AH85" s="36">
        <v>1.52</v>
      </c>
      <c r="AI85" s="36">
        <v>1.03</v>
      </c>
      <c r="AJ85" s="36">
        <v>1.21</v>
      </c>
      <c r="AK85" s="36">
        <v>3</v>
      </c>
      <c r="AL85" s="36">
        <v>6.02</v>
      </c>
      <c r="AM85" s="36">
        <v>7.19</v>
      </c>
      <c r="AN85" s="36">
        <v>6.16</v>
      </c>
      <c r="AO85" s="36">
        <v>4.17</v>
      </c>
      <c r="AP85" s="36">
        <v>4.1399999999999997</v>
      </c>
      <c r="AQ85" s="36">
        <v>1.99</v>
      </c>
      <c r="AR85" s="40"/>
      <c r="AS85" s="40"/>
      <c r="AT85" s="40"/>
      <c r="AU85" s="40"/>
      <c r="AV85" s="40"/>
      <c r="AW85" s="40"/>
      <c r="AX85" s="40"/>
      <c r="AY85" s="40"/>
    </row>
    <row r="86" spans="1:51" x14ac:dyDescent="0.35">
      <c r="A86" s="37"/>
      <c r="B86" s="12"/>
      <c r="C86" s="8" t="s">
        <v>140</v>
      </c>
      <c r="D86" s="8"/>
      <c r="E86" s="31" t="s">
        <v>98</v>
      </c>
      <c r="F86" s="36">
        <v>0.02</v>
      </c>
      <c r="G86" s="36">
        <v>0.02</v>
      </c>
      <c r="H86" s="36">
        <v>0.02</v>
      </c>
      <c r="I86" s="36">
        <v>0.02</v>
      </c>
      <c r="J86" s="36">
        <v>0.02</v>
      </c>
      <c r="K86" s="36">
        <v>0.02</v>
      </c>
      <c r="L86" s="36">
        <v>0.02</v>
      </c>
      <c r="M86" s="36">
        <v>0.02</v>
      </c>
      <c r="N86" s="36">
        <v>0.02</v>
      </c>
      <c r="O86" s="36">
        <v>0.01</v>
      </c>
      <c r="P86" s="36">
        <v>0</v>
      </c>
      <c r="Q86" s="36">
        <v>0</v>
      </c>
      <c r="R86" s="36">
        <v>0</v>
      </c>
      <c r="S86" s="36">
        <v>0</v>
      </c>
      <c r="T86" s="36">
        <v>0</v>
      </c>
      <c r="U86" s="36">
        <v>0</v>
      </c>
      <c r="V86" s="36">
        <v>0</v>
      </c>
      <c r="W86" s="36">
        <v>0</v>
      </c>
      <c r="X86" s="36">
        <v>0</v>
      </c>
      <c r="Y86" s="36">
        <v>0</v>
      </c>
      <c r="Z86" s="36">
        <v>0</v>
      </c>
      <c r="AA86" s="36">
        <v>0</v>
      </c>
      <c r="AB86" s="36">
        <v>0</v>
      </c>
      <c r="AC86" s="36">
        <v>0</v>
      </c>
      <c r="AD86" s="36">
        <v>0</v>
      </c>
      <c r="AE86" s="36">
        <v>0</v>
      </c>
      <c r="AF86" s="36">
        <v>0</v>
      </c>
      <c r="AG86" s="36">
        <v>0</v>
      </c>
      <c r="AH86" s="36">
        <v>0</v>
      </c>
      <c r="AI86" s="36">
        <v>0</v>
      </c>
      <c r="AJ86" s="36">
        <v>0</v>
      </c>
      <c r="AK86" s="36">
        <v>0</v>
      </c>
      <c r="AL86" s="36">
        <v>0</v>
      </c>
      <c r="AM86" s="36">
        <v>0</v>
      </c>
      <c r="AN86" s="36">
        <v>0</v>
      </c>
      <c r="AO86" s="36">
        <v>0</v>
      </c>
      <c r="AP86" s="36">
        <v>0</v>
      </c>
      <c r="AQ86" s="36">
        <v>0</v>
      </c>
      <c r="AR86" s="40"/>
      <c r="AS86" s="40"/>
      <c r="AT86" s="40"/>
      <c r="AU86" s="40"/>
      <c r="AV86" s="40"/>
      <c r="AW86" s="40"/>
      <c r="AX86" s="40"/>
      <c r="AY86" s="40"/>
    </row>
    <row r="87" spans="1:51" x14ac:dyDescent="0.35">
      <c r="A87" s="12"/>
      <c r="B87" s="12"/>
      <c r="C87" s="8" t="s">
        <v>141</v>
      </c>
      <c r="D87" s="8"/>
      <c r="E87" s="31" t="s">
        <v>98</v>
      </c>
      <c r="F87" s="36">
        <v>0</v>
      </c>
      <c r="G87" s="36">
        <v>0</v>
      </c>
      <c r="H87" s="36">
        <v>0</v>
      </c>
      <c r="I87" s="36">
        <v>0</v>
      </c>
      <c r="J87" s="36">
        <v>0</v>
      </c>
      <c r="K87" s="36">
        <v>0</v>
      </c>
      <c r="L87" s="36">
        <v>0</v>
      </c>
      <c r="M87" s="36">
        <v>0.1</v>
      </c>
      <c r="N87" s="36">
        <v>0.57999999999999996</v>
      </c>
      <c r="O87" s="36">
        <v>0.57999999999999996</v>
      </c>
      <c r="P87" s="36">
        <v>0</v>
      </c>
      <c r="Q87" s="36">
        <v>0.57999999999999996</v>
      </c>
      <c r="R87" s="36">
        <v>0.57999999999999996</v>
      </c>
      <c r="S87" s="36">
        <v>0.3</v>
      </c>
      <c r="T87" s="36">
        <v>0</v>
      </c>
      <c r="U87" s="36">
        <v>0</v>
      </c>
      <c r="V87" s="36">
        <v>0</v>
      </c>
      <c r="W87" s="36">
        <v>0.3</v>
      </c>
      <c r="X87" s="36">
        <v>0</v>
      </c>
      <c r="Y87" s="36">
        <v>0</v>
      </c>
      <c r="Z87" s="36">
        <v>0.5</v>
      </c>
      <c r="AA87" s="36">
        <v>0</v>
      </c>
      <c r="AB87" s="36">
        <v>0</v>
      </c>
      <c r="AC87" s="36">
        <v>0.5</v>
      </c>
      <c r="AD87" s="36">
        <v>0</v>
      </c>
      <c r="AE87" s="36">
        <v>0.5</v>
      </c>
      <c r="AF87" s="36">
        <v>0</v>
      </c>
      <c r="AG87" s="36">
        <v>0</v>
      </c>
      <c r="AH87" s="36">
        <v>0</v>
      </c>
      <c r="AI87" s="36">
        <v>0.48</v>
      </c>
      <c r="AJ87" s="36">
        <v>0</v>
      </c>
      <c r="AK87" s="36">
        <v>0</v>
      </c>
      <c r="AL87" s="36">
        <v>0</v>
      </c>
      <c r="AM87" s="36">
        <v>0</v>
      </c>
      <c r="AN87" s="36">
        <v>0</v>
      </c>
      <c r="AO87" s="36">
        <v>0</v>
      </c>
      <c r="AP87" s="36">
        <v>0</v>
      </c>
      <c r="AQ87" s="36">
        <v>0</v>
      </c>
      <c r="AR87" s="40"/>
      <c r="AS87" s="40"/>
      <c r="AT87" s="40"/>
      <c r="AU87" s="40"/>
      <c r="AV87" s="40"/>
      <c r="AW87" s="40"/>
      <c r="AX87" s="40"/>
      <c r="AY87" s="40"/>
    </row>
    <row r="88" spans="1:51" x14ac:dyDescent="0.35">
      <c r="A88" s="12"/>
      <c r="B88" s="12"/>
      <c r="C88" s="8" t="s">
        <v>142</v>
      </c>
      <c r="D88" s="8"/>
      <c r="E88" s="31" t="s">
        <v>98</v>
      </c>
      <c r="F88" s="36">
        <v>0.18</v>
      </c>
      <c r="G88" s="36">
        <v>0.09</v>
      </c>
      <c r="H88" s="36">
        <v>0.04</v>
      </c>
      <c r="I88" s="36">
        <v>0</v>
      </c>
      <c r="J88" s="36">
        <v>0.65</v>
      </c>
      <c r="K88" s="36">
        <v>0</v>
      </c>
      <c r="L88" s="36">
        <v>0</v>
      </c>
      <c r="M88" s="36">
        <v>0</v>
      </c>
      <c r="N88" s="36">
        <v>0</v>
      </c>
      <c r="O88" s="36">
        <v>0</v>
      </c>
      <c r="P88" s="36">
        <v>0</v>
      </c>
      <c r="Q88" s="36">
        <v>0</v>
      </c>
      <c r="R88" s="36">
        <v>0</v>
      </c>
      <c r="S88" s="36">
        <v>0</v>
      </c>
      <c r="T88" s="36">
        <v>0</v>
      </c>
      <c r="U88" s="36">
        <v>0</v>
      </c>
      <c r="V88" s="36">
        <v>0</v>
      </c>
      <c r="W88" s="36">
        <v>0</v>
      </c>
      <c r="X88" s="36">
        <v>0</v>
      </c>
      <c r="Y88" s="36">
        <v>0</v>
      </c>
      <c r="Z88" s="36">
        <v>0</v>
      </c>
      <c r="AA88" s="36">
        <v>0</v>
      </c>
      <c r="AB88" s="36">
        <v>0</v>
      </c>
      <c r="AC88" s="36">
        <v>0</v>
      </c>
      <c r="AD88" s="36">
        <v>0</v>
      </c>
      <c r="AE88" s="36">
        <v>0</v>
      </c>
      <c r="AF88" s="36">
        <v>0</v>
      </c>
      <c r="AG88" s="36">
        <v>0</v>
      </c>
      <c r="AH88" s="36">
        <v>0</v>
      </c>
      <c r="AI88" s="36">
        <v>0</v>
      </c>
      <c r="AJ88" s="36">
        <v>0</v>
      </c>
      <c r="AK88" s="36">
        <v>0</v>
      </c>
      <c r="AL88" s="36">
        <v>0</v>
      </c>
      <c r="AM88" s="36">
        <v>0</v>
      </c>
      <c r="AN88" s="36">
        <v>0</v>
      </c>
      <c r="AO88" s="36">
        <v>0</v>
      </c>
      <c r="AP88" s="36">
        <v>0</v>
      </c>
      <c r="AQ88" s="36">
        <v>0</v>
      </c>
      <c r="AR88" s="40"/>
      <c r="AS88" s="40"/>
      <c r="AT88" s="40"/>
      <c r="AU88" s="40"/>
      <c r="AV88" s="40"/>
      <c r="AW88" s="40"/>
      <c r="AX88" s="40"/>
      <c r="AY88" s="40"/>
    </row>
    <row r="89" spans="1:51" x14ac:dyDescent="0.35">
      <c r="A89" s="37"/>
      <c r="B89" s="12"/>
      <c r="C89" s="8" t="s">
        <v>132</v>
      </c>
      <c r="D89" s="8"/>
      <c r="E89" s="31" t="s">
        <v>98</v>
      </c>
      <c r="F89" s="36">
        <v>0.38</v>
      </c>
      <c r="G89" s="36">
        <v>4.03</v>
      </c>
      <c r="H89" s="36">
        <v>4</v>
      </c>
      <c r="I89" s="36">
        <v>5</v>
      </c>
      <c r="J89" s="36">
        <v>4</v>
      </c>
      <c r="K89" s="36">
        <v>4</v>
      </c>
      <c r="L89" s="36">
        <v>4</v>
      </c>
      <c r="M89" s="36">
        <v>6</v>
      </c>
      <c r="N89" s="36">
        <v>5</v>
      </c>
      <c r="O89" s="36">
        <v>7</v>
      </c>
      <c r="P89" s="36">
        <v>5.05</v>
      </c>
      <c r="Q89" s="36">
        <v>7.1</v>
      </c>
      <c r="R89" s="36">
        <v>11.81</v>
      </c>
      <c r="S89" s="36">
        <v>7.63</v>
      </c>
      <c r="T89" s="36">
        <v>6.14</v>
      </c>
      <c r="U89" s="36">
        <v>4.54</v>
      </c>
      <c r="V89" s="36">
        <v>6.11</v>
      </c>
      <c r="W89" s="36">
        <v>8.07</v>
      </c>
      <c r="X89" s="36">
        <v>8.66</v>
      </c>
      <c r="Y89" s="36">
        <v>6.59</v>
      </c>
      <c r="Z89" s="36">
        <v>6.7</v>
      </c>
      <c r="AA89" s="36">
        <v>5.05</v>
      </c>
      <c r="AB89" s="36">
        <v>6.65</v>
      </c>
      <c r="AC89" s="36">
        <v>5.48</v>
      </c>
      <c r="AD89" s="36">
        <v>2.75</v>
      </c>
      <c r="AE89" s="36">
        <v>1.82</v>
      </c>
      <c r="AF89" s="36">
        <v>0.91</v>
      </c>
      <c r="AG89" s="36">
        <v>1.27</v>
      </c>
      <c r="AH89" s="36">
        <v>0.98</v>
      </c>
      <c r="AI89" s="36">
        <v>1.5</v>
      </c>
      <c r="AJ89" s="36">
        <v>1.1499999999999999</v>
      </c>
      <c r="AK89" s="36">
        <v>2.13</v>
      </c>
      <c r="AL89" s="36">
        <v>2.73</v>
      </c>
      <c r="AM89" s="36">
        <v>3.77</v>
      </c>
      <c r="AN89" s="36">
        <v>4.5999999999999996</v>
      </c>
      <c r="AO89" s="36">
        <v>5.59</v>
      </c>
      <c r="AP89" s="36">
        <v>4.58</v>
      </c>
      <c r="AQ89" s="36">
        <v>2.14</v>
      </c>
      <c r="AR89" s="40"/>
      <c r="AS89" s="40"/>
      <c r="AT89" s="40"/>
      <c r="AU89" s="40"/>
      <c r="AV89" s="40"/>
      <c r="AW89" s="40"/>
      <c r="AX89" s="40"/>
      <c r="AY89" s="40"/>
    </row>
    <row r="90" spans="1:51" x14ac:dyDescent="0.35">
      <c r="A90" s="37"/>
      <c r="B90" s="12"/>
      <c r="C90" s="8" t="s">
        <v>143</v>
      </c>
      <c r="D90" s="8"/>
      <c r="E90" s="31" t="s">
        <v>98</v>
      </c>
      <c r="F90" s="36">
        <v>0</v>
      </c>
      <c r="G90" s="36">
        <v>0</v>
      </c>
      <c r="H90" s="36">
        <v>0.09</v>
      </c>
      <c r="I90" s="36">
        <v>0</v>
      </c>
      <c r="J90" s="36">
        <v>0</v>
      </c>
      <c r="K90" s="36">
        <v>0</v>
      </c>
      <c r="L90" s="36">
        <v>0</v>
      </c>
      <c r="M90" s="36">
        <v>0</v>
      </c>
      <c r="N90" s="36">
        <v>0</v>
      </c>
      <c r="O90" s="36">
        <v>0</v>
      </c>
      <c r="P90" s="36">
        <v>0</v>
      </c>
      <c r="Q90" s="36">
        <v>0</v>
      </c>
      <c r="R90" s="36">
        <v>0</v>
      </c>
      <c r="S90" s="36">
        <v>0</v>
      </c>
      <c r="T90" s="36">
        <v>0</v>
      </c>
      <c r="U90" s="36">
        <v>0</v>
      </c>
      <c r="V90" s="36">
        <v>0</v>
      </c>
      <c r="W90" s="36">
        <v>0</v>
      </c>
      <c r="X90" s="36">
        <v>0</v>
      </c>
      <c r="Y90" s="36">
        <v>0</v>
      </c>
      <c r="Z90" s="36">
        <v>0</v>
      </c>
      <c r="AA90" s="36">
        <v>0</v>
      </c>
      <c r="AB90" s="36">
        <v>0</v>
      </c>
      <c r="AC90" s="36">
        <v>0</v>
      </c>
      <c r="AD90" s="36">
        <v>0</v>
      </c>
      <c r="AE90" s="36">
        <v>0</v>
      </c>
      <c r="AF90" s="36">
        <v>0</v>
      </c>
      <c r="AG90" s="36">
        <v>0</v>
      </c>
      <c r="AH90" s="36">
        <v>0</v>
      </c>
      <c r="AI90" s="36">
        <v>0</v>
      </c>
      <c r="AJ90" s="36">
        <v>0</v>
      </c>
      <c r="AK90" s="36">
        <v>0</v>
      </c>
      <c r="AL90" s="36">
        <v>0</v>
      </c>
      <c r="AM90" s="36">
        <v>0</v>
      </c>
      <c r="AN90" s="36">
        <v>0</v>
      </c>
      <c r="AO90" s="36">
        <v>0</v>
      </c>
      <c r="AP90" s="36">
        <v>0</v>
      </c>
      <c r="AQ90" s="36">
        <v>0</v>
      </c>
      <c r="AR90" s="40"/>
      <c r="AS90" s="40"/>
      <c r="AT90" s="40"/>
      <c r="AU90" s="40"/>
      <c r="AV90" s="40"/>
      <c r="AW90" s="40"/>
      <c r="AX90" s="40"/>
      <c r="AY90" s="40"/>
    </row>
    <row r="91" spans="1:51" x14ac:dyDescent="0.35">
      <c r="A91" s="37"/>
      <c r="B91" s="12"/>
      <c r="C91" s="8" t="s">
        <v>144</v>
      </c>
      <c r="D91" s="8"/>
      <c r="E91" s="31" t="s">
        <v>98</v>
      </c>
      <c r="F91" s="36">
        <v>0</v>
      </c>
      <c r="G91" s="36">
        <v>0</v>
      </c>
      <c r="H91" s="36">
        <v>0.2</v>
      </c>
      <c r="I91" s="36">
        <v>0.2</v>
      </c>
      <c r="J91" s="36">
        <v>0</v>
      </c>
      <c r="K91" s="36">
        <v>0.4</v>
      </c>
      <c r="L91" s="36">
        <v>0</v>
      </c>
      <c r="M91" s="36">
        <v>0.4</v>
      </c>
      <c r="N91" s="36">
        <v>0</v>
      </c>
      <c r="O91" s="36">
        <v>0.4</v>
      </c>
      <c r="P91" s="36">
        <v>0</v>
      </c>
      <c r="Q91" s="36">
        <v>0.4</v>
      </c>
      <c r="R91" s="36">
        <v>1</v>
      </c>
      <c r="S91" s="36">
        <v>0.6</v>
      </c>
      <c r="T91" s="36">
        <v>0.6</v>
      </c>
      <c r="U91" s="36">
        <v>0.2</v>
      </c>
      <c r="V91" s="36">
        <v>0.6</v>
      </c>
      <c r="W91" s="36">
        <v>0.6</v>
      </c>
      <c r="X91" s="36">
        <v>0.2</v>
      </c>
      <c r="Y91" s="36">
        <v>0.6</v>
      </c>
      <c r="Z91" s="36">
        <v>0.7</v>
      </c>
      <c r="AA91" s="36">
        <v>0.8</v>
      </c>
      <c r="AB91" s="36">
        <v>0.8</v>
      </c>
      <c r="AC91" s="36">
        <v>1</v>
      </c>
      <c r="AD91" s="36">
        <v>0.7</v>
      </c>
      <c r="AE91" s="36">
        <v>1</v>
      </c>
      <c r="AF91" s="36">
        <v>0.7</v>
      </c>
      <c r="AG91" s="36">
        <v>0.7</v>
      </c>
      <c r="AH91" s="36">
        <v>0</v>
      </c>
      <c r="AI91" s="36">
        <v>0.6</v>
      </c>
      <c r="AJ91" s="36">
        <v>0.6</v>
      </c>
      <c r="AK91" s="36">
        <v>0.3</v>
      </c>
      <c r="AL91" s="36">
        <v>0.9</v>
      </c>
      <c r="AM91" s="36">
        <v>0.6</v>
      </c>
      <c r="AN91" s="36">
        <v>0.6</v>
      </c>
      <c r="AO91" s="36">
        <v>0.6</v>
      </c>
      <c r="AP91" s="36">
        <v>0.3</v>
      </c>
      <c r="AQ91" s="36">
        <v>0.6</v>
      </c>
      <c r="AR91" s="40"/>
      <c r="AS91" s="40"/>
      <c r="AT91" s="40"/>
      <c r="AU91" s="40"/>
      <c r="AV91" s="40"/>
      <c r="AW91" s="40"/>
      <c r="AX91" s="40"/>
      <c r="AY91" s="40"/>
    </row>
    <row r="92" spans="1:51" x14ac:dyDescent="0.35">
      <c r="A92" s="37"/>
      <c r="B92" s="12"/>
      <c r="C92" s="8" t="s">
        <v>145</v>
      </c>
      <c r="D92" s="8"/>
      <c r="E92" s="31" t="s">
        <v>98</v>
      </c>
      <c r="F92" s="36">
        <v>0</v>
      </c>
      <c r="G92" s="36">
        <v>0</v>
      </c>
      <c r="H92" s="36">
        <v>0.74</v>
      </c>
      <c r="I92" s="36">
        <v>1.42</v>
      </c>
      <c r="J92" s="36">
        <v>1.3</v>
      </c>
      <c r="K92" s="36">
        <v>1.99</v>
      </c>
      <c r="L92" s="36">
        <v>0</v>
      </c>
      <c r="M92" s="36">
        <v>1.82</v>
      </c>
      <c r="N92" s="36">
        <v>1.34</v>
      </c>
      <c r="O92" s="36">
        <v>1.41</v>
      </c>
      <c r="P92" s="36">
        <v>2.04</v>
      </c>
      <c r="Q92" s="36">
        <v>3.54</v>
      </c>
      <c r="R92" s="36">
        <v>3.69</v>
      </c>
      <c r="S92" s="36">
        <v>0.8</v>
      </c>
      <c r="T92" s="36">
        <v>0.2</v>
      </c>
      <c r="U92" s="36">
        <v>0.3</v>
      </c>
      <c r="V92" s="36">
        <v>0.2</v>
      </c>
      <c r="W92" s="36">
        <v>0.2</v>
      </c>
      <c r="X92" s="36">
        <v>0.4</v>
      </c>
      <c r="Y92" s="36">
        <v>0.4</v>
      </c>
      <c r="Z92" s="36">
        <v>0.4</v>
      </c>
      <c r="AA92" s="36">
        <v>0.49</v>
      </c>
      <c r="AB92" s="36">
        <v>0.28000000000000003</v>
      </c>
      <c r="AC92" s="36">
        <v>0.73</v>
      </c>
      <c r="AD92" s="36">
        <v>0.99</v>
      </c>
      <c r="AE92" s="36">
        <v>0.82</v>
      </c>
      <c r="AF92" s="36">
        <v>0.91</v>
      </c>
      <c r="AG92" s="36">
        <v>1.08</v>
      </c>
      <c r="AH92" s="36">
        <v>0.6</v>
      </c>
      <c r="AI92" s="36">
        <v>0.6</v>
      </c>
      <c r="AJ92" s="36">
        <v>0.5</v>
      </c>
      <c r="AK92" s="36">
        <v>0.4</v>
      </c>
      <c r="AL92" s="36">
        <v>0.3</v>
      </c>
      <c r="AM92" s="36">
        <v>0</v>
      </c>
      <c r="AN92" s="36">
        <v>0</v>
      </c>
      <c r="AO92" s="36">
        <v>0</v>
      </c>
      <c r="AP92" s="36">
        <v>0</v>
      </c>
      <c r="AQ92" s="36">
        <v>0</v>
      </c>
      <c r="AR92" s="40"/>
      <c r="AS92" s="40"/>
      <c r="AT92" s="40"/>
      <c r="AU92" s="40"/>
      <c r="AV92" s="40"/>
      <c r="AW92" s="40"/>
      <c r="AX92" s="40"/>
      <c r="AY92" s="40"/>
    </row>
    <row r="93" spans="1:51" x14ac:dyDescent="0.35">
      <c r="A93" s="37"/>
      <c r="B93" s="12"/>
      <c r="C93" s="8" t="s">
        <v>146</v>
      </c>
      <c r="D93" s="8"/>
      <c r="E93" s="31" t="s">
        <v>98</v>
      </c>
      <c r="F93" s="36">
        <v>0</v>
      </c>
      <c r="G93" s="36">
        <v>0</v>
      </c>
      <c r="H93" s="36">
        <v>0</v>
      </c>
      <c r="I93" s="36">
        <v>0</v>
      </c>
      <c r="J93" s="36">
        <v>0</v>
      </c>
      <c r="K93" s="36">
        <v>0</v>
      </c>
      <c r="L93" s="36">
        <v>0</v>
      </c>
      <c r="M93" s="36">
        <v>0</v>
      </c>
      <c r="N93" s="36">
        <v>0</v>
      </c>
      <c r="O93" s="36">
        <v>0</v>
      </c>
      <c r="P93" s="36">
        <v>0</v>
      </c>
      <c r="Q93" s="36">
        <v>0</v>
      </c>
      <c r="R93" s="36">
        <v>0</v>
      </c>
      <c r="S93" s="36">
        <v>0</v>
      </c>
      <c r="T93" s="36">
        <v>0</v>
      </c>
      <c r="U93" s="36">
        <v>0</v>
      </c>
      <c r="V93" s="36">
        <v>0</v>
      </c>
      <c r="W93" s="36">
        <v>0</v>
      </c>
      <c r="X93" s="36">
        <v>0</v>
      </c>
      <c r="Y93" s="36">
        <v>0</v>
      </c>
      <c r="Z93" s="36">
        <v>0</v>
      </c>
      <c r="AA93" s="36">
        <v>0</v>
      </c>
      <c r="AB93" s="36">
        <v>0</v>
      </c>
      <c r="AC93" s="36">
        <v>0</v>
      </c>
      <c r="AD93" s="36">
        <v>0</v>
      </c>
      <c r="AE93" s="36">
        <v>0</v>
      </c>
      <c r="AF93" s="36">
        <v>0</v>
      </c>
      <c r="AG93" s="36">
        <v>0</v>
      </c>
      <c r="AH93" s="36">
        <v>0</v>
      </c>
      <c r="AI93" s="36">
        <v>0</v>
      </c>
      <c r="AJ93" s="36">
        <v>0</v>
      </c>
      <c r="AK93" s="36">
        <v>0</v>
      </c>
      <c r="AL93" s="36">
        <v>0</v>
      </c>
      <c r="AM93" s="36">
        <v>0</v>
      </c>
      <c r="AN93" s="36">
        <v>0</v>
      </c>
      <c r="AO93" s="36">
        <v>0</v>
      </c>
      <c r="AP93" s="36">
        <v>0</v>
      </c>
      <c r="AQ93" s="36">
        <v>0</v>
      </c>
      <c r="AR93" s="40"/>
      <c r="AS93" s="40"/>
      <c r="AT93" s="40"/>
      <c r="AU93" s="40"/>
      <c r="AV93" s="40"/>
      <c r="AW93" s="40"/>
      <c r="AX93" s="40"/>
      <c r="AY93" s="40"/>
    </row>
    <row r="94" spans="1:51" x14ac:dyDescent="0.35">
      <c r="A94" s="37"/>
      <c r="B94" s="12"/>
      <c r="C94" s="8" t="s">
        <v>147</v>
      </c>
      <c r="D94" s="8"/>
      <c r="E94" s="31" t="s">
        <v>98</v>
      </c>
      <c r="F94" s="36">
        <v>0</v>
      </c>
      <c r="G94" s="36">
        <v>0</v>
      </c>
      <c r="H94" s="36">
        <v>0</v>
      </c>
      <c r="I94" s="36">
        <v>0</v>
      </c>
      <c r="J94" s="36">
        <v>0</v>
      </c>
      <c r="K94" s="36">
        <v>0</v>
      </c>
      <c r="L94" s="36">
        <v>0</v>
      </c>
      <c r="M94" s="36">
        <v>0</v>
      </c>
      <c r="N94" s="36">
        <v>0</v>
      </c>
      <c r="O94" s="36">
        <v>0</v>
      </c>
      <c r="P94" s="36">
        <v>0</v>
      </c>
      <c r="Q94" s="36">
        <v>0</v>
      </c>
      <c r="R94" s="36">
        <v>0</v>
      </c>
      <c r="S94" s="36">
        <v>0</v>
      </c>
      <c r="T94" s="36">
        <v>0</v>
      </c>
      <c r="U94" s="36">
        <v>0</v>
      </c>
      <c r="V94" s="36">
        <v>0</v>
      </c>
      <c r="W94" s="36">
        <v>0</v>
      </c>
      <c r="X94" s="36">
        <v>0</v>
      </c>
      <c r="Y94" s="36">
        <v>0</v>
      </c>
      <c r="Z94" s="36">
        <v>0</v>
      </c>
      <c r="AA94" s="36">
        <v>0</v>
      </c>
      <c r="AB94" s="36">
        <v>0</v>
      </c>
      <c r="AC94" s="36">
        <v>0</v>
      </c>
      <c r="AD94" s="36">
        <v>0</v>
      </c>
      <c r="AE94" s="36">
        <v>0</v>
      </c>
      <c r="AF94" s="36">
        <v>0</v>
      </c>
      <c r="AG94" s="36">
        <v>0</v>
      </c>
      <c r="AH94" s="36">
        <v>0</v>
      </c>
      <c r="AI94" s="36">
        <v>0</v>
      </c>
      <c r="AJ94" s="36">
        <v>0</v>
      </c>
      <c r="AK94" s="36">
        <v>0</v>
      </c>
      <c r="AL94" s="36">
        <v>0</v>
      </c>
      <c r="AM94" s="36">
        <v>0</v>
      </c>
      <c r="AN94" s="36">
        <v>0</v>
      </c>
      <c r="AO94" s="36">
        <v>0</v>
      </c>
      <c r="AP94" s="36">
        <v>0</v>
      </c>
      <c r="AQ94" s="36">
        <v>0</v>
      </c>
      <c r="AR94" s="40"/>
      <c r="AS94" s="40"/>
      <c r="AT94" s="40"/>
      <c r="AU94" s="40"/>
      <c r="AV94" s="40"/>
      <c r="AW94" s="40"/>
      <c r="AX94" s="40"/>
      <c r="AY94" s="40"/>
    </row>
    <row r="95" spans="1:51" x14ac:dyDescent="0.35">
      <c r="A95" s="37"/>
      <c r="B95" s="12"/>
      <c r="C95" s="8" t="s">
        <v>148</v>
      </c>
      <c r="D95" s="8"/>
      <c r="E95" s="31" t="s">
        <v>98</v>
      </c>
      <c r="F95" s="36">
        <v>0</v>
      </c>
      <c r="G95" s="36">
        <v>0</v>
      </c>
      <c r="H95" s="36">
        <v>0</v>
      </c>
      <c r="I95" s="36">
        <v>0</v>
      </c>
      <c r="J95" s="36">
        <v>0</v>
      </c>
      <c r="K95" s="36">
        <v>1.67</v>
      </c>
      <c r="L95" s="36">
        <v>1.67</v>
      </c>
      <c r="M95" s="36">
        <v>0</v>
      </c>
      <c r="N95" s="36">
        <v>0</v>
      </c>
      <c r="O95" s="36">
        <v>0</v>
      </c>
      <c r="P95" s="36">
        <v>0</v>
      </c>
      <c r="Q95" s="36">
        <v>1.67</v>
      </c>
      <c r="R95" s="36">
        <v>1.67</v>
      </c>
      <c r="S95" s="36">
        <v>0</v>
      </c>
      <c r="T95" s="36">
        <v>0</v>
      </c>
      <c r="U95" s="36">
        <v>0</v>
      </c>
      <c r="V95" s="36">
        <v>0</v>
      </c>
      <c r="W95" s="36">
        <v>0</v>
      </c>
      <c r="X95" s="36">
        <v>0</v>
      </c>
      <c r="Y95" s="36">
        <v>0</v>
      </c>
      <c r="Z95" s="36">
        <v>0</v>
      </c>
      <c r="AA95" s="36">
        <v>0</v>
      </c>
      <c r="AB95" s="36">
        <v>0</v>
      </c>
      <c r="AC95" s="36">
        <v>0</v>
      </c>
      <c r="AD95" s="36">
        <v>0</v>
      </c>
      <c r="AE95" s="36">
        <v>0</v>
      </c>
      <c r="AF95" s="36">
        <v>0</v>
      </c>
      <c r="AG95" s="36">
        <v>0</v>
      </c>
      <c r="AH95" s="36">
        <v>0</v>
      </c>
      <c r="AI95" s="36">
        <v>0</v>
      </c>
      <c r="AJ95" s="36">
        <v>0</v>
      </c>
      <c r="AK95" s="36">
        <v>0</v>
      </c>
      <c r="AL95" s="36">
        <v>0</v>
      </c>
      <c r="AM95" s="36">
        <v>0</v>
      </c>
      <c r="AN95" s="36">
        <v>0</v>
      </c>
      <c r="AO95" s="36">
        <v>0</v>
      </c>
      <c r="AP95" s="36">
        <v>0</v>
      </c>
      <c r="AQ95" s="36">
        <v>0</v>
      </c>
      <c r="AR95" s="40"/>
      <c r="AS95" s="40"/>
      <c r="AT95" s="40"/>
      <c r="AU95" s="40"/>
      <c r="AV95" s="40"/>
      <c r="AW95" s="40"/>
      <c r="AX95" s="40"/>
      <c r="AY95" s="40"/>
    </row>
    <row r="96" spans="1:51" x14ac:dyDescent="0.35">
      <c r="A96" s="12"/>
      <c r="B96" s="34" t="s">
        <v>152</v>
      </c>
    </row>
    <row r="97" spans="1:67" x14ac:dyDescent="0.35">
      <c r="A97" s="12"/>
      <c r="C97" s="8"/>
      <c r="D97" s="8"/>
      <c r="E97" s="8"/>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row>
    <row r="98" spans="1:67" x14ac:dyDescent="0.35">
      <c r="A98" s="29"/>
      <c r="B98" s="29"/>
      <c r="C98" s="29" t="s">
        <v>133</v>
      </c>
      <c r="D98" s="29"/>
      <c r="E98" s="29" t="s">
        <v>55</v>
      </c>
      <c r="F98" s="30">
        <v>2023</v>
      </c>
      <c r="G98" s="30">
        <v>2024</v>
      </c>
      <c r="H98" s="30">
        <v>2025</v>
      </c>
      <c r="I98" s="30">
        <v>2026</v>
      </c>
      <c r="J98" s="30">
        <v>2027</v>
      </c>
      <c r="K98" s="30">
        <v>2028</v>
      </c>
      <c r="L98" s="30">
        <v>2029</v>
      </c>
      <c r="M98" s="30">
        <v>2030</v>
      </c>
      <c r="N98" s="30">
        <v>2031</v>
      </c>
      <c r="O98" s="30">
        <v>2032</v>
      </c>
      <c r="P98" s="30">
        <v>2033</v>
      </c>
      <c r="Q98" s="30">
        <v>2034</v>
      </c>
      <c r="R98" s="30">
        <v>2035</v>
      </c>
      <c r="S98" s="30">
        <v>2036</v>
      </c>
      <c r="T98" s="30">
        <v>2037</v>
      </c>
      <c r="U98" s="30">
        <v>2038</v>
      </c>
      <c r="V98" s="30">
        <v>2039</v>
      </c>
      <c r="W98" s="30">
        <v>2040</v>
      </c>
      <c r="X98" s="30">
        <v>2041</v>
      </c>
      <c r="Y98" s="30">
        <v>2042</v>
      </c>
      <c r="Z98" s="30">
        <v>2043</v>
      </c>
      <c r="AA98" s="30">
        <v>2044</v>
      </c>
      <c r="AB98" s="30">
        <v>2045</v>
      </c>
      <c r="AC98" s="30">
        <v>2046</v>
      </c>
      <c r="AD98" s="30">
        <v>2047</v>
      </c>
      <c r="AE98" s="30">
        <v>2048</v>
      </c>
      <c r="AF98" s="30">
        <v>2049</v>
      </c>
      <c r="AG98" s="30">
        <v>2050</v>
      </c>
      <c r="AH98" s="30">
        <v>2051</v>
      </c>
      <c r="AI98" s="30">
        <v>2052</v>
      </c>
      <c r="AJ98" s="30">
        <v>2053</v>
      </c>
      <c r="AK98" s="30">
        <v>2054</v>
      </c>
      <c r="AL98" s="30">
        <v>2055</v>
      </c>
      <c r="AM98" s="30">
        <v>2056</v>
      </c>
      <c r="AN98" s="30">
        <v>2057</v>
      </c>
      <c r="AO98" s="30">
        <v>2058</v>
      </c>
      <c r="AP98" s="30">
        <v>2059</v>
      </c>
      <c r="AQ98" s="30">
        <v>2060</v>
      </c>
    </row>
    <row r="99" spans="1:67" x14ac:dyDescent="0.35">
      <c r="A99" s="12"/>
      <c r="B99" s="12" t="s">
        <v>153</v>
      </c>
      <c r="C99" s="8" t="s" cm="1">
        <v>135</v>
      </c>
      <c r="D99" s="8"/>
      <c r="E99" s="31" t="s">
        <v>98</v>
      </c>
      <c r="F99" s="36">
        <v>0</v>
      </c>
      <c r="G99" s="36">
        <v>0</v>
      </c>
      <c r="H99" s="36">
        <v>0</v>
      </c>
      <c r="I99" s="36">
        <v>0</v>
      </c>
      <c r="J99" s="36">
        <v>0</v>
      </c>
      <c r="K99" s="36">
        <v>0</v>
      </c>
      <c r="L99" s="36">
        <v>0</v>
      </c>
      <c r="M99" s="36">
        <v>0</v>
      </c>
      <c r="N99" s="36">
        <v>0</v>
      </c>
      <c r="O99" s="36">
        <v>0</v>
      </c>
      <c r="P99" s="36">
        <v>0</v>
      </c>
      <c r="Q99" s="36">
        <v>0</v>
      </c>
      <c r="R99" s="36">
        <v>0</v>
      </c>
      <c r="S99" s="36">
        <v>0</v>
      </c>
      <c r="T99" s="36">
        <v>0</v>
      </c>
      <c r="U99" s="36">
        <v>0</v>
      </c>
      <c r="V99" s="36">
        <v>0</v>
      </c>
      <c r="W99" s="36">
        <v>0</v>
      </c>
      <c r="X99" s="36">
        <v>0</v>
      </c>
      <c r="Y99" s="36">
        <v>0</v>
      </c>
      <c r="Z99" s="36">
        <v>0</v>
      </c>
      <c r="AA99" s="36">
        <v>0</v>
      </c>
      <c r="AB99" s="36">
        <v>0</v>
      </c>
      <c r="AC99" s="36">
        <v>0</v>
      </c>
      <c r="AD99" s="36">
        <v>0</v>
      </c>
      <c r="AE99" s="36">
        <v>0</v>
      </c>
      <c r="AF99" s="36">
        <v>0</v>
      </c>
      <c r="AG99" s="36">
        <v>0</v>
      </c>
      <c r="AH99" s="36">
        <v>0</v>
      </c>
      <c r="AI99" s="36">
        <v>0</v>
      </c>
      <c r="AJ99" s="36">
        <v>0</v>
      </c>
      <c r="AK99" s="36">
        <v>0</v>
      </c>
      <c r="AL99" s="36">
        <v>0</v>
      </c>
      <c r="AM99" s="36">
        <v>0</v>
      </c>
      <c r="AN99" s="36">
        <v>0</v>
      </c>
      <c r="AO99" s="36">
        <v>0</v>
      </c>
      <c r="AP99" s="36">
        <v>0</v>
      </c>
      <c r="AQ99" s="36">
        <v>0</v>
      </c>
      <c r="AR99" s="40"/>
      <c r="AS99" s="40"/>
      <c r="AT99" s="40"/>
      <c r="AU99" s="40"/>
      <c r="AV99" s="40"/>
      <c r="AW99" s="40"/>
      <c r="AX99" s="40"/>
      <c r="AY99" s="40"/>
    </row>
    <row r="100" spans="1:67" s="32" customFormat="1" x14ac:dyDescent="0.35">
      <c r="A100" s="12"/>
      <c r="B100" s="12"/>
      <c r="C100" s="8" t="s">
        <v>136</v>
      </c>
      <c r="D100" s="8"/>
      <c r="E100" s="31" t="s">
        <v>98</v>
      </c>
      <c r="F100" s="36">
        <v>0</v>
      </c>
      <c r="G100" s="36">
        <v>0.03</v>
      </c>
      <c r="H100" s="36">
        <v>0.02</v>
      </c>
      <c r="I100" s="36">
        <v>0</v>
      </c>
      <c r="J100" s="36">
        <v>0</v>
      </c>
      <c r="K100" s="36">
        <v>0</v>
      </c>
      <c r="L100" s="36">
        <v>0</v>
      </c>
      <c r="M100" s="36">
        <v>0</v>
      </c>
      <c r="N100" s="36">
        <v>0</v>
      </c>
      <c r="O100" s="36">
        <v>0</v>
      </c>
      <c r="P100" s="36">
        <v>0</v>
      </c>
      <c r="Q100" s="36">
        <v>0</v>
      </c>
      <c r="R100" s="36">
        <v>0</v>
      </c>
      <c r="S100" s="36">
        <v>0</v>
      </c>
      <c r="T100" s="36">
        <v>0</v>
      </c>
      <c r="U100" s="36">
        <v>0.08</v>
      </c>
      <c r="V100" s="36">
        <v>0</v>
      </c>
      <c r="W100" s="36">
        <v>0</v>
      </c>
      <c r="X100" s="36">
        <v>0</v>
      </c>
      <c r="Y100" s="36">
        <v>0</v>
      </c>
      <c r="Z100" s="36">
        <v>0</v>
      </c>
      <c r="AA100" s="36">
        <v>0</v>
      </c>
      <c r="AB100" s="36">
        <v>0</v>
      </c>
      <c r="AC100" s="36">
        <v>0</v>
      </c>
      <c r="AD100" s="36">
        <v>0</v>
      </c>
      <c r="AE100" s="36">
        <v>0</v>
      </c>
      <c r="AF100" s="36">
        <v>0</v>
      </c>
      <c r="AG100" s="36">
        <v>0</v>
      </c>
      <c r="AH100" s="36">
        <v>0</v>
      </c>
      <c r="AI100" s="36">
        <v>0</v>
      </c>
      <c r="AJ100" s="36">
        <v>0</v>
      </c>
      <c r="AK100" s="36">
        <v>0</v>
      </c>
      <c r="AL100" s="36">
        <v>0</v>
      </c>
      <c r="AM100" s="36">
        <v>0</v>
      </c>
      <c r="AN100" s="36">
        <v>0</v>
      </c>
      <c r="AO100" s="36">
        <v>0</v>
      </c>
      <c r="AP100" s="36">
        <v>0</v>
      </c>
      <c r="AQ100" s="36">
        <v>0</v>
      </c>
      <c r="AR100" s="40"/>
      <c r="AS100" s="40"/>
      <c r="AT100" s="40"/>
      <c r="AU100" s="40"/>
      <c r="AV100" s="40"/>
      <c r="AW100" s="40"/>
      <c r="AX100" s="40"/>
      <c r="AY100" s="40"/>
      <c r="AZ100"/>
      <c r="BA100"/>
      <c r="BB100"/>
      <c r="BC100"/>
      <c r="BD100"/>
      <c r="BE100"/>
      <c r="BF100"/>
      <c r="BG100"/>
      <c r="BH100"/>
      <c r="BI100"/>
      <c r="BJ100"/>
      <c r="BK100"/>
      <c r="BL100"/>
      <c r="BM100"/>
      <c r="BN100"/>
      <c r="BO100"/>
    </row>
    <row r="101" spans="1:67" x14ac:dyDescent="0.35">
      <c r="A101" s="12"/>
      <c r="B101" s="12"/>
      <c r="C101" s="8" t="s">
        <v>129</v>
      </c>
      <c r="D101" s="8"/>
      <c r="E101" s="31" t="s">
        <v>98</v>
      </c>
      <c r="F101" s="36">
        <v>0</v>
      </c>
      <c r="G101" s="36">
        <v>0</v>
      </c>
      <c r="H101" s="36">
        <v>0</v>
      </c>
      <c r="I101" s="36">
        <v>0</v>
      </c>
      <c r="J101" s="36">
        <v>0</v>
      </c>
      <c r="K101" s="36">
        <v>0</v>
      </c>
      <c r="L101" s="36">
        <v>0</v>
      </c>
      <c r="M101" s="36">
        <v>0</v>
      </c>
      <c r="N101" s="36">
        <v>0</v>
      </c>
      <c r="O101" s="36">
        <v>0</v>
      </c>
      <c r="P101" s="36">
        <v>0</v>
      </c>
      <c r="Q101" s="36">
        <v>0</v>
      </c>
      <c r="R101" s="36">
        <v>0.9</v>
      </c>
      <c r="S101" s="36">
        <v>0.79</v>
      </c>
      <c r="T101" s="36">
        <v>1.18</v>
      </c>
      <c r="U101" s="36">
        <v>0.68</v>
      </c>
      <c r="V101" s="36">
        <v>0.84</v>
      </c>
      <c r="W101" s="36">
        <v>3.63</v>
      </c>
      <c r="X101" s="36">
        <v>0.13</v>
      </c>
      <c r="Y101" s="36">
        <v>0.13</v>
      </c>
      <c r="Z101" s="36">
        <v>1.88</v>
      </c>
      <c r="AA101" s="36">
        <v>1.88</v>
      </c>
      <c r="AB101" s="36">
        <v>0.83</v>
      </c>
      <c r="AC101" s="36">
        <v>0.83</v>
      </c>
      <c r="AD101" s="36">
        <v>1</v>
      </c>
      <c r="AE101" s="36">
        <v>1</v>
      </c>
      <c r="AF101" s="36">
        <v>0</v>
      </c>
      <c r="AG101" s="36">
        <v>0</v>
      </c>
      <c r="AH101" s="36">
        <v>1.61</v>
      </c>
      <c r="AI101" s="36">
        <v>1.61</v>
      </c>
      <c r="AJ101" s="36">
        <v>0.12</v>
      </c>
      <c r="AK101" s="36">
        <v>0.12</v>
      </c>
      <c r="AL101" s="36">
        <v>0.64</v>
      </c>
      <c r="AM101" s="36">
        <v>0.64</v>
      </c>
      <c r="AN101" s="36">
        <v>0</v>
      </c>
      <c r="AO101" s="36">
        <v>0</v>
      </c>
      <c r="AP101" s="36">
        <v>0</v>
      </c>
      <c r="AQ101" s="36">
        <v>0</v>
      </c>
      <c r="AR101" s="40"/>
      <c r="AS101" s="40"/>
      <c r="AT101" s="40"/>
      <c r="AU101" s="40"/>
      <c r="AV101" s="40"/>
      <c r="AW101" s="40"/>
      <c r="AX101" s="40"/>
      <c r="AY101" s="40"/>
    </row>
    <row r="102" spans="1:67" x14ac:dyDescent="0.35">
      <c r="A102" s="12"/>
      <c r="B102" s="12"/>
      <c r="C102" s="8" t="s">
        <v>130</v>
      </c>
      <c r="D102" s="8"/>
      <c r="E102" s="31" t="s">
        <v>98</v>
      </c>
      <c r="F102" s="36">
        <v>0</v>
      </c>
      <c r="G102" s="36">
        <v>0</v>
      </c>
      <c r="H102" s="36">
        <v>0</v>
      </c>
      <c r="I102" s="36">
        <v>0</v>
      </c>
      <c r="J102" s="36">
        <v>0</v>
      </c>
      <c r="K102" s="36">
        <v>0</v>
      </c>
      <c r="L102" s="36">
        <v>0</v>
      </c>
      <c r="M102" s="36">
        <v>0</v>
      </c>
      <c r="N102" s="36">
        <v>0</v>
      </c>
      <c r="O102" s="36">
        <v>0</v>
      </c>
      <c r="P102" s="36">
        <v>0</v>
      </c>
      <c r="Q102" s="36">
        <v>0</v>
      </c>
      <c r="R102" s="36">
        <v>0</v>
      </c>
      <c r="S102" s="36">
        <v>0</v>
      </c>
      <c r="T102" s="36">
        <v>0</v>
      </c>
      <c r="U102" s="36">
        <v>0</v>
      </c>
      <c r="V102" s="36">
        <v>0</v>
      </c>
      <c r="W102" s="36">
        <v>0</v>
      </c>
      <c r="X102" s="36">
        <v>0</v>
      </c>
      <c r="Y102" s="36">
        <v>0</v>
      </c>
      <c r="Z102" s="36">
        <v>0</v>
      </c>
      <c r="AA102" s="36">
        <v>0</v>
      </c>
      <c r="AB102" s="36">
        <v>0</v>
      </c>
      <c r="AC102" s="36">
        <v>0</v>
      </c>
      <c r="AD102" s="36">
        <v>0</v>
      </c>
      <c r="AE102" s="36">
        <v>0</v>
      </c>
      <c r="AF102" s="36">
        <v>0</v>
      </c>
      <c r="AG102" s="36">
        <v>0</v>
      </c>
      <c r="AH102" s="36">
        <v>0</v>
      </c>
      <c r="AI102" s="36">
        <v>0</v>
      </c>
      <c r="AJ102" s="36">
        <v>0</v>
      </c>
      <c r="AK102" s="36">
        <v>0</v>
      </c>
      <c r="AL102" s="36">
        <v>0</v>
      </c>
      <c r="AM102" s="36">
        <v>0</v>
      </c>
      <c r="AN102" s="36">
        <v>0</v>
      </c>
      <c r="AO102" s="36">
        <v>0</v>
      </c>
      <c r="AP102" s="36">
        <v>0.25</v>
      </c>
      <c r="AQ102" s="36">
        <v>0.25</v>
      </c>
      <c r="AR102" s="40"/>
      <c r="AS102" s="40"/>
      <c r="AT102" s="40"/>
      <c r="AU102" s="40"/>
      <c r="AV102" s="40"/>
      <c r="AW102" s="40"/>
      <c r="AX102" s="40"/>
      <c r="AY102" s="40"/>
    </row>
    <row r="103" spans="1:67" x14ac:dyDescent="0.35">
      <c r="A103" s="12"/>
      <c r="B103" s="12"/>
      <c r="C103" s="8" t="s">
        <v>137</v>
      </c>
      <c r="D103" s="8"/>
      <c r="E103" s="31" t="s">
        <v>98</v>
      </c>
      <c r="F103" s="36">
        <v>0</v>
      </c>
      <c r="G103" s="36">
        <v>0</v>
      </c>
      <c r="H103" s="36">
        <v>0.62</v>
      </c>
      <c r="I103" s="36">
        <v>0.86</v>
      </c>
      <c r="J103" s="36">
        <v>0</v>
      </c>
      <c r="K103" s="36">
        <v>0</v>
      </c>
      <c r="L103" s="36">
        <v>0</v>
      </c>
      <c r="M103" s="36">
        <v>0.86</v>
      </c>
      <c r="N103" s="36">
        <v>0</v>
      </c>
      <c r="O103" s="36">
        <v>0</v>
      </c>
      <c r="P103" s="36">
        <v>0.52</v>
      </c>
      <c r="Q103" s="36">
        <v>0.2</v>
      </c>
      <c r="R103" s="36">
        <v>11</v>
      </c>
      <c r="S103" s="36">
        <v>0</v>
      </c>
      <c r="T103" s="36">
        <v>0</v>
      </c>
      <c r="U103" s="36">
        <v>0</v>
      </c>
      <c r="V103" s="36">
        <v>0</v>
      </c>
      <c r="W103" s="36">
        <v>0</v>
      </c>
      <c r="X103" s="36">
        <v>0</v>
      </c>
      <c r="Y103" s="36">
        <v>0</v>
      </c>
      <c r="Z103" s="36">
        <v>0</v>
      </c>
      <c r="AA103" s="36">
        <v>0</v>
      </c>
      <c r="AB103" s="36">
        <v>0</v>
      </c>
      <c r="AC103" s="36">
        <v>0</v>
      </c>
      <c r="AD103" s="36">
        <v>0</v>
      </c>
      <c r="AE103" s="36">
        <v>0</v>
      </c>
      <c r="AF103" s="36">
        <v>0</v>
      </c>
      <c r="AG103" s="36">
        <v>0</v>
      </c>
      <c r="AH103" s="36">
        <v>0</v>
      </c>
      <c r="AI103" s="36">
        <v>0</v>
      </c>
      <c r="AJ103" s="36">
        <v>0</v>
      </c>
      <c r="AK103" s="36">
        <v>0</v>
      </c>
      <c r="AL103" s="36">
        <v>0</v>
      </c>
      <c r="AM103" s="36">
        <v>0</v>
      </c>
      <c r="AN103" s="36">
        <v>0</v>
      </c>
      <c r="AO103" s="36">
        <v>0</v>
      </c>
      <c r="AP103" s="36">
        <v>0</v>
      </c>
      <c r="AQ103" s="36">
        <v>0</v>
      </c>
      <c r="AR103" s="40"/>
      <c r="AS103" s="40"/>
      <c r="AT103" s="40"/>
      <c r="AU103" s="40"/>
      <c r="AV103" s="40"/>
      <c r="AW103" s="40"/>
      <c r="AX103" s="40"/>
      <c r="AY103" s="40"/>
    </row>
    <row r="104" spans="1:67" x14ac:dyDescent="0.35">
      <c r="A104" s="12"/>
      <c r="B104" s="12"/>
      <c r="C104" s="8" t="s">
        <v>138</v>
      </c>
      <c r="D104" s="8"/>
      <c r="E104" s="31" t="s">
        <v>98</v>
      </c>
      <c r="F104" s="36">
        <v>0</v>
      </c>
      <c r="G104" s="36">
        <v>0</v>
      </c>
      <c r="H104" s="36">
        <v>0</v>
      </c>
      <c r="I104" s="36">
        <v>0</v>
      </c>
      <c r="J104" s="36">
        <v>0</v>
      </c>
      <c r="K104" s="36">
        <v>0</v>
      </c>
      <c r="L104" s="36">
        <v>0</v>
      </c>
      <c r="M104" s="36">
        <v>0</v>
      </c>
      <c r="N104" s="36">
        <v>0</v>
      </c>
      <c r="O104" s="36">
        <v>0.6</v>
      </c>
      <c r="P104" s="36">
        <v>0</v>
      </c>
      <c r="Q104" s="36">
        <v>0</v>
      </c>
      <c r="R104" s="36">
        <v>0</v>
      </c>
      <c r="S104" s="36">
        <v>0</v>
      </c>
      <c r="T104" s="36">
        <v>0</v>
      </c>
      <c r="U104" s="36">
        <v>0</v>
      </c>
      <c r="V104" s="36">
        <v>0</v>
      </c>
      <c r="W104" s="36">
        <v>0</v>
      </c>
      <c r="X104" s="36">
        <v>0</v>
      </c>
      <c r="Y104" s="36">
        <v>0</v>
      </c>
      <c r="Z104" s="36">
        <v>0</v>
      </c>
      <c r="AA104" s="36">
        <v>0</v>
      </c>
      <c r="AB104" s="36">
        <v>0</v>
      </c>
      <c r="AC104" s="36">
        <v>0</v>
      </c>
      <c r="AD104" s="36">
        <v>0</v>
      </c>
      <c r="AE104" s="36">
        <v>0</v>
      </c>
      <c r="AF104" s="36">
        <v>0</v>
      </c>
      <c r="AG104" s="36">
        <v>0</v>
      </c>
      <c r="AH104" s="36">
        <v>0</v>
      </c>
      <c r="AI104" s="36">
        <v>0</v>
      </c>
      <c r="AJ104" s="36">
        <v>0</v>
      </c>
      <c r="AK104" s="36">
        <v>0</v>
      </c>
      <c r="AL104" s="36">
        <v>0</v>
      </c>
      <c r="AM104" s="36">
        <v>0</v>
      </c>
      <c r="AN104" s="36">
        <v>0</v>
      </c>
      <c r="AO104" s="36">
        <v>0</v>
      </c>
      <c r="AP104" s="36">
        <v>0</v>
      </c>
      <c r="AQ104" s="36">
        <v>0</v>
      </c>
      <c r="AR104" s="40"/>
      <c r="AS104" s="40"/>
      <c r="AT104" s="40"/>
      <c r="AU104" s="40"/>
      <c r="AV104" s="40"/>
      <c r="AW104" s="40"/>
      <c r="AX104" s="40"/>
      <c r="AY104" s="40"/>
    </row>
    <row r="105" spans="1:67" x14ac:dyDescent="0.35">
      <c r="A105" s="12"/>
      <c r="B105" s="12"/>
      <c r="C105" s="8" t="s">
        <v>131</v>
      </c>
      <c r="D105" s="8"/>
      <c r="E105" s="31" t="s">
        <v>98</v>
      </c>
      <c r="F105" s="36">
        <v>0.05</v>
      </c>
      <c r="G105" s="36">
        <v>0.03</v>
      </c>
      <c r="H105" s="36">
        <v>0.03</v>
      </c>
      <c r="I105" s="36">
        <v>0.04</v>
      </c>
      <c r="J105" s="36">
        <v>0.24</v>
      </c>
      <c r="K105" s="36">
        <v>0.13</v>
      </c>
      <c r="L105" s="36">
        <v>0.17</v>
      </c>
      <c r="M105" s="36">
        <v>0.4</v>
      </c>
      <c r="N105" s="36">
        <v>0.51</v>
      </c>
      <c r="O105" s="36">
        <v>0.53</v>
      </c>
      <c r="P105" s="36">
        <v>2.31</v>
      </c>
      <c r="Q105" s="36">
        <v>1.74</v>
      </c>
      <c r="R105" s="36">
        <v>1.1000000000000001</v>
      </c>
      <c r="S105" s="36">
        <v>1.6</v>
      </c>
      <c r="T105" s="36">
        <v>3.37</v>
      </c>
      <c r="U105" s="36">
        <v>0.47</v>
      </c>
      <c r="V105" s="36">
        <v>0.34</v>
      </c>
      <c r="W105" s="36">
        <v>0.65</v>
      </c>
      <c r="X105" s="36">
        <v>0.12</v>
      </c>
      <c r="Y105" s="36">
        <v>0.23</v>
      </c>
      <c r="Z105" s="36">
        <v>0.46</v>
      </c>
      <c r="AA105" s="36">
        <v>0.4</v>
      </c>
      <c r="AB105" s="36">
        <v>0.24</v>
      </c>
      <c r="AC105" s="36">
        <v>0.71</v>
      </c>
      <c r="AD105" s="36">
        <v>1.63</v>
      </c>
      <c r="AE105" s="36">
        <v>0.44</v>
      </c>
      <c r="AF105" s="36">
        <v>0.32</v>
      </c>
      <c r="AG105" s="36">
        <v>0.32</v>
      </c>
      <c r="AH105" s="36">
        <v>0.56000000000000005</v>
      </c>
      <c r="AI105" s="36">
        <v>0.48</v>
      </c>
      <c r="AJ105" s="36">
        <v>0.72</v>
      </c>
      <c r="AK105" s="36">
        <v>0.06</v>
      </c>
      <c r="AL105" s="36">
        <v>0.89</v>
      </c>
      <c r="AM105" s="36">
        <v>0.54</v>
      </c>
      <c r="AN105" s="36">
        <v>0.59</v>
      </c>
      <c r="AO105" s="36">
        <v>0.74</v>
      </c>
      <c r="AP105" s="36">
        <v>1.27</v>
      </c>
      <c r="AQ105" s="36">
        <v>0.94</v>
      </c>
      <c r="AR105" s="40"/>
      <c r="AS105" s="40"/>
      <c r="AT105" s="40"/>
      <c r="AU105" s="40"/>
      <c r="AV105" s="40"/>
      <c r="AW105" s="40"/>
      <c r="AX105" s="40"/>
      <c r="AY105" s="40"/>
    </row>
    <row r="106" spans="1:67" x14ac:dyDescent="0.35">
      <c r="A106" s="12"/>
      <c r="B106" s="12"/>
      <c r="C106" s="8" t="s">
        <v>139</v>
      </c>
      <c r="D106" s="8"/>
      <c r="E106" s="31" t="s">
        <v>98</v>
      </c>
      <c r="F106" s="36">
        <v>0</v>
      </c>
      <c r="G106" s="36">
        <v>0</v>
      </c>
      <c r="H106" s="36">
        <v>0.01</v>
      </c>
      <c r="I106" s="36">
        <v>0</v>
      </c>
      <c r="J106" s="36">
        <v>0</v>
      </c>
      <c r="K106" s="36">
        <v>0.01</v>
      </c>
      <c r="L106" s="36">
        <v>0.09</v>
      </c>
      <c r="M106" s="36">
        <v>0.06</v>
      </c>
      <c r="N106" s="36">
        <v>0.14000000000000001</v>
      </c>
      <c r="O106" s="36">
        <v>0.92</v>
      </c>
      <c r="P106" s="36">
        <v>2.06</v>
      </c>
      <c r="Q106" s="36">
        <v>2.62</v>
      </c>
      <c r="R106" s="36">
        <v>1.75</v>
      </c>
      <c r="S106" s="36">
        <v>1.22</v>
      </c>
      <c r="T106" s="36">
        <v>2.64</v>
      </c>
      <c r="U106" s="36">
        <v>1.5</v>
      </c>
      <c r="V106" s="36">
        <v>1.74</v>
      </c>
      <c r="W106" s="36">
        <v>4.67</v>
      </c>
      <c r="X106" s="36">
        <v>5.69</v>
      </c>
      <c r="Y106" s="36">
        <v>4.6399999999999997</v>
      </c>
      <c r="Z106" s="36">
        <v>3.05</v>
      </c>
      <c r="AA106" s="36">
        <v>2.48</v>
      </c>
      <c r="AB106" s="36">
        <v>0.74</v>
      </c>
      <c r="AC106" s="36">
        <v>0.61</v>
      </c>
      <c r="AD106" s="36">
        <v>0.53</v>
      </c>
      <c r="AE106" s="36">
        <v>0.82</v>
      </c>
      <c r="AF106" s="36">
        <v>0.14000000000000001</v>
      </c>
      <c r="AG106" s="36">
        <v>0.14000000000000001</v>
      </c>
      <c r="AH106" s="36">
        <v>0.96</v>
      </c>
      <c r="AI106" s="36">
        <v>0.87</v>
      </c>
      <c r="AJ106" s="36">
        <v>1.08</v>
      </c>
      <c r="AK106" s="36">
        <v>2.5499999999999998</v>
      </c>
      <c r="AL106" s="36">
        <v>5.66</v>
      </c>
      <c r="AM106" s="36">
        <v>7.11</v>
      </c>
      <c r="AN106" s="36">
        <v>5.97</v>
      </c>
      <c r="AO106" s="36">
        <v>3.89</v>
      </c>
      <c r="AP106" s="36">
        <v>4.04</v>
      </c>
      <c r="AQ106" s="36">
        <v>1.74</v>
      </c>
      <c r="AR106" s="40"/>
      <c r="AS106" s="40"/>
      <c r="AT106" s="40"/>
      <c r="AU106" s="40"/>
      <c r="AV106" s="40"/>
      <c r="AW106" s="40"/>
      <c r="AX106" s="40"/>
      <c r="AY106" s="40"/>
    </row>
    <row r="107" spans="1:67" x14ac:dyDescent="0.35">
      <c r="A107" s="37"/>
      <c r="B107" s="12"/>
      <c r="C107" s="8" t="s">
        <v>140</v>
      </c>
      <c r="D107" s="8"/>
      <c r="E107" s="31" t="s">
        <v>98</v>
      </c>
      <c r="F107" s="36">
        <v>0</v>
      </c>
      <c r="G107" s="36">
        <v>0</v>
      </c>
      <c r="H107" s="36">
        <v>0</v>
      </c>
      <c r="I107" s="36">
        <v>0</v>
      </c>
      <c r="J107" s="36">
        <v>0</v>
      </c>
      <c r="K107" s="36">
        <v>0</v>
      </c>
      <c r="L107" s="36">
        <v>0</v>
      </c>
      <c r="M107" s="36">
        <v>0</v>
      </c>
      <c r="N107" s="36">
        <v>0</v>
      </c>
      <c r="O107" s="36">
        <v>0</v>
      </c>
      <c r="P107" s="36">
        <v>0</v>
      </c>
      <c r="Q107" s="36">
        <v>0</v>
      </c>
      <c r="R107" s="36">
        <v>0</v>
      </c>
      <c r="S107" s="36">
        <v>0</v>
      </c>
      <c r="T107" s="36">
        <v>0</v>
      </c>
      <c r="U107" s="36">
        <v>0</v>
      </c>
      <c r="V107" s="36">
        <v>0</v>
      </c>
      <c r="W107" s="36">
        <v>0</v>
      </c>
      <c r="X107" s="36">
        <v>0</v>
      </c>
      <c r="Y107" s="36">
        <v>0</v>
      </c>
      <c r="Z107" s="36">
        <v>0</v>
      </c>
      <c r="AA107" s="36">
        <v>0</v>
      </c>
      <c r="AB107" s="36">
        <v>0</v>
      </c>
      <c r="AC107" s="36">
        <v>0</v>
      </c>
      <c r="AD107" s="36">
        <v>0</v>
      </c>
      <c r="AE107" s="36">
        <v>0</v>
      </c>
      <c r="AF107" s="36">
        <v>0</v>
      </c>
      <c r="AG107" s="36">
        <v>0</v>
      </c>
      <c r="AH107" s="36">
        <v>0</v>
      </c>
      <c r="AI107" s="36">
        <v>0</v>
      </c>
      <c r="AJ107" s="36">
        <v>0</v>
      </c>
      <c r="AK107" s="36">
        <v>0</v>
      </c>
      <c r="AL107" s="36">
        <v>0</v>
      </c>
      <c r="AM107" s="36">
        <v>0</v>
      </c>
      <c r="AN107" s="36">
        <v>0</v>
      </c>
      <c r="AO107" s="36">
        <v>0</v>
      </c>
      <c r="AP107" s="36">
        <v>0</v>
      </c>
      <c r="AQ107" s="36">
        <v>0</v>
      </c>
      <c r="AR107" s="40"/>
      <c r="AS107" s="40"/>
      <c r="AT107" s="40"/>
      <c r="AU107" s="40"/>
      <c r="AV107" s="40"/>
      <c r="AW107" s="40"/>
      <c r="AX107" s="40"/>
      <c r="AY107" s="40"/>
    </row>
    <row r="108" spans="1:67" x14ac:dyDescent="0.35">
      <c r="A108" s="12"/>
      <c r="B108" s="12"/>
      <c r="C108" s="8" t="s">
        <v>141</v>
      </c>
      <c r="D108" s="8"/>
      <c r="E108" s="31" t="s">
        <v>98</v>
      </c>
      <c r="F108" s="36">
        <v>0</v>
      </c>
      <c r="G108" s="36">
        <v>0</v>
      </c>
      <c r="H108" s="36">
        <v>0</v>
      </c>
      <c r="I108" s="36">
        <v>0</v>
      </c>
      <c r="J108" s="36">
        <v>0</v>
      </c>
      <c r="K108" s="36">
        <v>0</v>
      </c>
      <c r="L108" s="36">
        <v>0</v>
      </c>
      <c r="M108" s="36">
        <v>0</v>
      </c>
      <c r="N108" s="36">
        <v>0</v>
      </c>
      <c r="O108" s="36">
        <v>0</v>
      </c>
      <c r="P108" s="36">
        <v>0</v>
      </c>
      <c r="Q108" s="36">
        <v>0</v>
      </c>
      <c r="R108" s="36">
        <v>0</v>
      </c>
      <c r="S108" s="36">
        <v>0</v>
      </c>
      <c r="T108" s="36">
        <v>0</v>
      </c>
      <c r="U108" s="36">
        <v>0</v>
      </c>
      <c r="V108" s="36">
        <v>0</v>
      </c>
      <c r="W108" s="36">
        <v>0</v>
      </c>
      <c r="X108" s="36">
        <v>0</v>
      </c>
      <c r="Y108" s="36">
        <v>0</v>
      </c>
      <c r="Z108" s="36">
        <v>0</v>
      </c>
      <c r="AA108" s="36">
        <v>0</v>
      </c>
      <c r="AB108" s="36">
        <v>0</v>
      </c>
      <c r="AC108" s="36">
        <v>0</v>
      </c>
      <c r="AD108" s="36">
        <v>0</v>
      </c>
      <c r="AE108" s="36">
        <v>0</v>
      </c>
      <c r="AF108" s="36">
        <v>0</v>
      </c>
      <c r="AG108" s="36">
        <v>0</v>
      </c>
      <c r="AH108" s="36">
        <v>0</v>
      </c>
      <c r="AI108" s="36">
        <v>0</v>
      </c>
      <c r="AJ108" s="36">
        <v>0</v>
      </c>
      <c r="AK108" s="36">
        <v>0</v>
      </c>
      <c r="AL108" s="36">
        <v>0</v>
      </c>
      <c r="AM108" s="36">
        <v>0</v>
      </c>
      <c r="AN108" s="36">
        <v>0</v>
      </c>
      <c r="AO108" s="36">
        <v>0</v>
      </c>
      <c r="AP108" s="36">
        <v>0</v>
      </c>
      <c r="AQ108" s="36">
        <v>0</v>
      </c>
      <c r="AR108" s="40"/>
      <c r="AS108" s="40"/>
      <c r="AT108" s="40"/>
      <c r="AU108" s="40"/>
      <c r="AV108" s="40"/>
      <c r="AW108" s="40"/>
      <c r="AX108" s="40"/>
      <c r="AY108" s="40"/>
    </row>
    <row r="109" spans="1:67" x14ac:dyDescent="0.35">
      <c r="A109" s="12"/>
      <c r="B109" s="12"/>
      <c r="C109" s="8" t="s">
        <v>142</v>
      </c>
      <c r="D109" s="8"/>
      <c r="E109" s="31" t="s">
        <v>98</v>
      </c>
      <c r="F109" s="36">
        <v>0</v>
      </c>
      <c r="G109" s="36">
        <v>0</v>
      </c>
      <c r="H109" s="36">
        <v>0</v>
      </c>
      <c r="I109" s="36">
        <v>0</v>
      </c>
      <c r="J109" s="36">
        <v>1.19</v>
      </c>
      <c r="K109" s="36">
        <v>1.29</v>
      </c>
      <c r="L109" s="36">
        <v>0.05</v>
      </c>
      <c r="M109" s="36">
        <v>0.01</v>
      </c>
      <c r="N109" s="36">
        <v>0</v>
      </c>
      <c r="O109" s="36">
        <v>7.0000000000000007E-2</v>
      </c>
      <c r="P109" s="36">
        <v>0</v>
      </c>
      <c r="Q109" s="36">
        <v>0</v>
      </c>
      <c r="R109" s="36">
        <v>0.3</v>
      </c>
      <c r="S109" s="36">
        <v>1.31</v>
      </c>
      <c r="T109" s="36">
        <v>0</v>
      </c>
      <c r="U109" s="36">
        <v>0</v>
      </c>
      <c r="V109" s="36">
        <v>0</v>
      </c>
      <c r="W109" s="36">
        <v>0</v>
      </c>
      <c r="X109" s="36">
        <v>0</v>
      </c>
      <c r="Y109" s="36">
        <v>0</v>
      </c>
      <c r="Z109" s="36">
        <v>0</v>
      </c>
      <c r="AA109" s="36">
        <v>0</v>
      </c>
      <c r="AB109" s="36">
        <v>0</v>
      </c>
      <c r="AC109" s="36">
        <v>0</v>
      </c>
      <c r="AD109" s="36">
        <v>0</v>
      </c>
      <c r="AE109" s="36">
        <v>0</v>
      </c>
      <c r="AF109" s="36">
        <v>0</v>
      </c>
      <c r="AG109" s="36">
        <v>0</v>
      </c>
      <c r="AH109" s="36">
        <v>0</v>
      </c>
      <c r="AI109" s="36">
        <v>0</v>
      </c>
      <c r="AJ109" s="36">
        <v>0</v>
      </c>
      <c r="AK109" s="36">
        <v>0</v>
      </c>
      <c r="AL109" s="36">
        <v>0</v>
      </c>
      <c r="AM109" s="36">
        <v>0</v>
      </c>
      <c r="AN109" s="36">
        <v>0</v>
      </c>
      <c r="AO109" s="36">
        <v>0</v>
      </c>
      <c r="AP109" s="36">
        <v>0</v>
      </c>
      <c r="AQ109" s="36">
        <v>0</v>
      </c>
      <c r="AR109" s="40"/>
      <c r="AS109" s="40"/>
      <c r="AT109" s="40"/>
      <c r="AU109" s="40"/>
      <c r="AV109" s="40"/>
      <c r="AW109" s="40"/>
      <c r="AX109" s="40"/>
      <c r="AY109" s="40"/>
    </row>
    <row r="110" spans="1:67" x14ac:dyDescent="0.35">
      <c r="A110" s="37"/>
      <c r="B110" s="12"/>
      <c r="C110" s="8" t="s">
        <v>132</v>
      </c>
      <c r="D110" s="8"/>
      <c r="E110" s="31" t="s">
        <v>98</v>
      </c>
      <c r="F110" s="36">
        <v>0</v>
      </c>
      <c r="G110" s="36">
        <v>0</v>
      </c>
      <c r="H110" s="36">
        <v>0</v>
      </c>
      <c r="I110" s="36">
        <v>0</v>
      </c>
      <c r="J110" s="36">
        <v>0</v>
      </c>
      <c r="K110" s="36">
        <v>0</v>
      </c>
      <c r="L110" s="36">
        <v>0</v>
      </c>
      <c r="M110" s="36">
        <v>0</v>
      </c>
      <c r="N110" s="36">
        <v>0</v>
      </c>
      <c r="O110" s="36">
        <v>0</v>
      </c>
      <c r="P110" s="36">
        <v>0</v>
      </c>
      <c r="Q110" s="36">
        <v>3</v>
      </c>
      <c r="R110" s="36">
        <v>7.66</v>
      </c>
      <c r="S110" s="36">
        <v>6.48</v>
      </c>
      <c r="T110" s="36">
        <v>4.99</v>
      </c>
      <c r="U110" s="36">
        <v>2.99</v>
      </c>
      <c r="V110" s="36">
        <v>4.0599999999999996</v>
      </c>
      <c r="W110" s="36">
        <v>6.02</v>
      </c>
      <c r="X110" s="36">
        <v>6.61</v>
      </c>
      <c r="Y110" s="36">
        <v>4.54</v>
      </c>
      <c r="Z110" s="36">
        <v>4.21</v>
      </c>
      <c r="AA110" s="36">
        <v>3.06</v>
      </c>
      <c r="AB110" s="36">
        <v>3.85</v>
      </c>
      <c r="AC110" s="36">
        <v>2.67</v>
      </c>
      <c r="AD110" s="36">
        <v>1.36</v>
      </c>
      <c r="AE110" s="36">
        <v>0.43</v>
      </c>
      <c r="AF110" s="36">
        <v>0.26</v>
      </c>
      <c r="AG110" s="36">
        <v>0.62</v>
      </c>
      <c r="AH110" s="36">
        <v>0.73</v>
      </c>
      <c r="AI110" s="36">
        <v>1.26</v>
      </c>
      <c r="AJ110" s="36">
        <v>0.9</v>
      </c>
      <c r="AK110" s="36">
        <v>1.88</v>
      </c>
      <c r="AL110" s="36">
        <v>2.54</v>
      </c>
      <c r="AM110" s="36">
        <v>3.58</v>
      </c>
      <c r="AN110" s="36">
        <v>4.41</v>
      </c>
      <c r="AO110" s="36">
        <v>5.4</v>
      </c>
      <c r="AP110" s="36">
        <v>4.3899999999999997</v>
      </c>
      <c r="AQ110" s="36">
        <v>1.94</v>
      </c>
      <c r="AR110" s="40"/>
      <c r="AS110" s="40"/>
      <c r="AT110" s="40"/>
      <c r="AU110" s="40"/>
      <c r="AV110" s="40"/>
      <c r="AW110" s="40"/>
      <c r="AX110" s="40"/>
      <c r="AY110" s="40"/>
    </row>
    <row r="111" spans="1:67" x14ac:dyDescent="0.35">
      <c r="A111" s="37"/>
      <c r="B111" s="12"/>
      <c r="C111" s="8" t="s">
        <v>143</v>
      </c>
      <c r="D111" s="8"/>
      <c r="E111" s="31" t="s">
        <v>98</v>
      </c>
      <c r="F111" s="36">
        <v>0</v>
      </c>
      <c r="G111" s="36">
        <v>0</v>
      </c>
      <c r="H111" s="36">
        <v>0</v>
      </c>
      <c r="I111" s="36">
        <v>0</v>
      </c>
      <c r="J111" s="36">
        <v>0</v>
      </c>
      <c r="K111" s="36">
        <v>0</v>
      </c>
      <c r="L111" s="36">
        <v>0</v>
      </c>
      <c r="M111" s="36">
        <v>0</v>
      </c>
      <c r="N111" s="36">
        <v>0</v>
      </c>
      <c r="O111" s="36">
        <v>0</v>
      </c>
      <c r="P111" s="36">
        <v>0</v>
      </c>
      <c r="Q111" s="36">
        <v>0</v>
      </c>
      <c r="R111" s="36">
        <v>2.72</v>
      </c>
      <c r="S111" s="36">
        <v>0</v>
      </c>
      <c r="T111" s="36">
        <v>0</v>
      </c>
      <c r="U111" s="36">
        <v>0</v>
      </c>
      <c r="V111" s="36">
        <v>0</v>
      </c>
      <c r="W111" s="36">
        <v>0</v>
      </c>
      <c r="X111" s="36">
        <v>0</v>
      </c>
      <c r="Y111" s="36">
        <v>0</v>
      </c>
      <c r="Z111" s="36">
        <v>0</v>
      </c>
      <c r="AA111" s="36">
        <v>0</v>
      </c>
      <c r="AB111" s="36">
        <v>0</v>
      </c>
      <c r="AC111" s="36">
        <v>0</v>
      </c>
      <c r="AD111" s="36">
        <v>0</v>
      </c>
      <c r="AE111" s="36">
        <v>0</v>
      </c>
      <c r="AF111" s="36">
        <v>0</v>
      </c>
      <c r="AG111" s="36">
        <v>0</v>
      </c>
      <c r="AH111" s="36">
        <v>0</v>
      </c>
      <c r="AI111" s="36">
        <v>0</v>
      </c>
      <c r="AJ111" s="36">
        <v>0</v>
      </c>
      <c r="AK111" s="36">
        <v>0</v>
      </c>
      <c r="AL111" s="36">
        <v>0</v>
      </c>
      <c r="AM111" s="36">
        <v>0</v>
      </c>
      <c r="AN111" s="36">
        <v>0</v>
      </c>
      <c r="AO111" s="36">
        <v>0</v>
      </c>
      <c r="AP111" s="36">
        <v>0</v>
      </c>
      <c r="AQ111" s="36">
        <v>0</v>
      </c>
      <c r="AR111" s="40"/>
      <c r="AS111" s="40"/>
      <c r="AT111" s="40"/>
      <c r="AU111" s="40"/>
      <c r="AV111" s="40"/>
      <c r="AW111" s="40"/>
      <c r="AX111" s="40"/>
      <c r="AY111" s="40"/>
    </row>
    <row r="112" spans="1:67" x14ac:dyDescent="0.35">
      <c r="A112" s="37"/>
      <c r="B112" s="12"/>
      <c r="C112" s="8" t="s">
        <v>144</v>
      </c>
      <c r="D112" s="8"/>
      <c r="E112" s="31" t="s">
        <v>98</v>
      </c>
      <c r="F112" s="36">
        <v>0</v>
      </c>
      <c r="G112" s="36">
        <v>0</v>
      </c>
      <c r="H112" s="36">
        <v>0</v>
      </c>
      <c r="I112" s="36">
        <v>0</v>
      </c>
      <c r="J112" s="36">
        <v>0</v>
      </c>
      <c r="K112" s="36">
        <v>0</v>
      </c>
      <c r="L112" s="36">
        <v>0</v>
      </c>
      <c r="M112" s="36">
        <v>0</v>
      </c>
      <c r="N112" s="36">
        <v>0</v>
      </c>
      <c r="O112" s="36">
        <v>0</v>
      </c>
      <c r="P112" s="36">
        <v>0</v>
      </c>
      <c r="Q112" s="36">
        <v>0</v>
      </c>
      <c r="R112" s="36">
        <v>0</v>
      </c>
      <c r="S112" s="36">
        <v>0</v>
      </c>
      <c r="T112" s="36">
        <v>0</v>
      </c>
      <c r="U112" s="36">
        <v>0</v>
      </c>
      <c r="V112" s="36">
        <v>0</v>
      </c>
      <c r="W112" s="36">
        <v>0</v>
      </c>
      <c r="X112" s="36">
        <v>0</v>
      </c>
      <c r="Y112" s="36">
        <v>0</v>
      </c>
      <c r="Z112" s="36">
        <v>0</v>
      </c>
      <c r="AA112" s="36">
        <v>0</v>
      </c>
      <c r="AB112" s="36">
        <v>0</v>
      </c>
      <c r="AC112" s="36">
        <v>0</v>
      </c>
      <c r="AD112" s="36">
        <v>0</v>
      </c>
      <c r="AE112" s="36">
        <v>0</v>
      </c>
      <c r="AF112" s="36">
        <v>0</v>
      </c>
      <c r="AG112" s="36">
        <v>0</v>
      </c>
      <c r="AH112" s="36">
        <v>0</v>
      </c>
      <c r="AI112" s="36">
        <v>0</v>
      </c>
      <c r="AJ112" s="36">
        <v>0</v>
      </c>
      <c r="AK112" s="36">
        <v>0</v>
      </c>
      <c r="AL112" s="36">
        <v>0</v>
      </c>
      <c r="AM112" s="36">
        <v>0</v>
      </c>
      <c r="AN112" s="36">
        <v>0</v>
      </c>
      <c r="AO112" s="36">
        <v>0</v>
      </c>
      <c r="AP112" s="36">
        <v>0</v>
      </c>
      <c r="AQ112" s="36">
        <v>0</v>
      </c>
      <c r="AR112" s="40"/>
      <c r="AS112" s="40"/>
      <c r="AT112" s="40"/>
      <c r="AU112" s="40"/>
      <c r="AV112" s="40"/>
      <c r="AW112" s="40"/>
      <c r="AX112" s="40"/>
      <c r="AY112" s="40"/>
    </row>
    <row r="113" spans="1:67" x14ac:dyDescent="0.35">
      <c r="A113" s="37"/>
      <c r="B113" s="12"/>
      <c r="C113" s="8" t="s">
        <v>145</v>
      </c>
      <c r="D113" s="8"/>
      <c r="E113" s="31" t="s">
        <v>98</v>
      </c>
      <c r="F113" s="36">
        <v>0</v>
      </c>
      <c r="G113" s="36">
        <v>0</v>
      </c>
      <c r="H113" s="36">
        <v>0</v>
      </c>
      <c r="I113" s="36">
        <v>0</v>
      </c>
      <c r="J113" s="36">
        <v>0</v>
      </c>
      <c r="K113" s="36">
        <v>0</v>
      </c>
      <c r="L113" s="36">
        <v>0</v>
      </c>
      <c r="M113" s="36">
        <v>0</v>
      </c>
      <c r="N113" s="36">
        <v>0</v>
      </c>
      <c r="O113" s="36">
        <v>0</v>
      </c>
      <c r="P113" s="36">
        <v>0</v>
      </c>
      <c r="Q113" s="36">
        <v>0</v>
      </c>
      <c r="R113" s="36">
        <v>0</v>
      </c>
      <c r="S113" s="36">
        <v>0</v>
      </c>
      <c r="T113" s="36">
        <v>0</v>
      </c>
      <c r="U113" s="36">
        <v>0</v>
      </c>
      <c r="V113" s="36">
        <v>0</v>
      </c>
      <c r="W113" s="36">
        <v>0</v>
      </c>
      <c r="X113" s="36">
        <v>0</v>
      </c>
      <c r="Y113" s="36">
        <v>0</v>
      </c>
      <c r="Z113" s="36">
        <v>0</v>
      </c>
      <c r="AA113" s="36">
        <v>0</v>
      </c>
      <c r="AB113" s="36">
        <v>0</v>
      </c>
      <c r="AC113" s="36">
        <v>0</v>
      </c>
      <c r="AD113" s="36">
        <v>0</v>
      </c>
      <c r="AE113" s="36">
        <v>0</v>
      </c>
      <c r="AF113" s="36">
        <v>0</v>
      </c>
      <c r="AG113" s="36">
        <v>0</v>
      </c>
      <c r="AH113" s="36">
        <v>0</v>
      </c>
      <c r="AI113" s="36">
        <v>0</v>
      </c>
      <c r="AJ113" s="36">
        <v>0</v>
      </c>
      <c r="AK113" s="36">
        <v>0</v>
      </c>
      <c r="AL113" s="36">
        <v>0</v>
      </c>
      <c r="AM113" s="36">
        <v>0</v>
      </c>
      <c r="AN113" s="36">
        <v>0</v>
      </c>
      <c r="AO113" s="36">
        <v>0</v>
      </c>
      <c r="AP113" s="36">
        <v>0</v>
      </c>
      <c r="AQ113" s="36">
        <v>0</v>
      </c>
      <c r="AR113" s="40"/>
      <c r="AS113" s="40"/>
      <c r="AT113" s="40"/>
      <c r="AU113" s="40"/>
      <c r="AV113" s="40"/>
      <c r="AW113" s="40"/>
      <c r="AX113" s="40"/>
      <c r="AY113" s="40"/>
    </row>
    <row r="114" spans="1:67" x14ac:dyDescent="0.35">
      <c r="A114" s="37"/>
      <c r="B114" s="12"/>
      <c r="C114" s="8" t="s">
        <v>146</v>
      </c>
      <c r="D114" s="8"/>
      <c r="E114" s="31" t="s">
        <v>98</v>
      </c>
      <c r="F114" s="36">
        <v>0.71</v>
      </c>
      <c r="G114" s="36">
        <v>1.1100000000000001</v>
      </c>
      <c r="H114" s="36">
        <v>0.92</v>
      </c>
      <c r="I114" s="36">
        <v>3.78</v>
      </c>
      <c r="J114" s="36">
        <v>0.1</v>
      </c>
      <c r="K114" s="36">
        <v>2.78</v>
      </c>
      <c r="L114" s="36">
        <v>1.66</v>
      </c>
      <c r="M114" s="36">
        <v>3.02</v>
      </c>
      <c r="N114" s="36">
        <v>3.19</v>
      </c>
      <c r="O114" s="36">
        <v>0.91</v>
      </c>
      <c r="P114" s="36">
        <v>0.89</v>
      </c>
      <c r="Q114" s="36">
        <v>5.3</v>
      </c>
      <c r="R114" s="36">
        <v>5.46</v>
      </c>
      <c r="S114" s="36">
        <v>0</v>
      </c>
      <c r="T114" s="36">
        <v>0</v>
      </c>
      <c r="U114" s="36">
        <v>0</v>
      </c>
      <c r="V114" s="36">
        <v>0</v>
      </c>
      <c r="W114" s="36">
        <v>0</v>
      </c>
      <c r="X114" s="36">
        <v>0</v>
      </c>
      <c r="Y114" s="36">
        <v>0</v>
      </c>
      <c r="Z114" s="36">
        <v>0</v>
      </c>
      <c r="AA114" s="36">
        <v>0</v>
      </c>
      <c r="AB114" s="36">
        <v>0</v>
      </c>
      <c r="AC114" s="36">
        <v>0</v>
      </c>
      <c r="AD114" s="36">
        <v>0</v>
      </c>
      <c r="AE114" s="36">
        <v>0</v>
      </c>
      <c r="AF114" s="36">
        <v>0</v>
      </c>
      <c r="AG114" s="36">
        <v>0</v>
      </c>
      <c r="AH114" s="36">
        <v>0</v>
      </c>
      <c r="AI114" s="36">
        <v>0</v>
      </c>
      <c r="AJ114" s="36">
        <v>0</v>
      </c>
      <c r="AK114" s="36">
        <v>0</v>
      </c>
      <c r="AL114" s="36">
        <v>0</v>
      </c>
      <c r="AM114" s="36">
        <v>0</v>
      </c>
      <c r="AN114" s="36">
        <v>0</v>
      </c>
      <c r="AO114" s="36">
        <v>0</v>
      </c>
      <c r="AP114" s="36">
        <v>0</v>
      </c>
      <c r="AQ114" s="36">
        <v>0</v>
      </c>
      <c r="AR114" s="40"/>
      <c r="AS114" s="40"/>
      <c r="AT114" s="40"/>
      <c r="AU114" s="40"/>
      <c r="AV114" s="40"/>
      <c r="AW114" s="40"/>
      <c r="AX114" s="40"/>
      <c r="AY114" s="40"/>
    </row>
    <row r="115" spans="1:67" x14ac:dyDescent="0.35">
      <c r="A115" s="37"/>
      <c r="B115" s="12"/>
      <c r="C115" s="8" t="s">
        <v>147</v>
      </c>
      <c r="D115" s="8"/>
      <c r="E115" s="31" t="s">
        <v>98</v>
      </c>
      <c r="F115" s="36">
        <v>2.72</v>
      </c>
      <c r="G115" s="36">
        <v>0</v>
      </c>
      <c r="H115" s="36">
        <v>1.54</v>
      </c>
      <c r="I115" s="36">
        <v>0</v>
      </c>
      <c r="J115" s="36">
        <v>0</v>
      </c>
      <c r="K115" s="36">
        <v>0</v>
      </c>
      <c r="L115" s="36">
        <v>0</v>
      </c>
      <c r="M115" s="36">
        <v>0</v>
      </c>
      <c r="N115" s="36">
        <v>0</v>
      </c>
      <c r="O115" s="36">
        <v>0</v>
      </c>
      <c r="P115" s="36">
        <v>0</v>
      </c>
      <c r="Q115" s="36">
        <v>0</v>
      </c>
      <c r="R115" s="36">
        <v>0</v>
      </c>
      <c r="S115" s="36">
        <v>0</v>
      </c>
      <c r="T115" s="36">
        <v>0</v>
      </c>
      <c r="U115" s="36">
        <v>0</v>
      </c>
      <c r="V115" s="36">
        <v>0</v>
      </c>
      <c r="W115" s="36">
        <v>0</v>
      </c>
      <c r="X115" s="36">
        <v>0</v>
      </c>
      <c r="Y115" s="36">
        <v>0</v>
      </c>
      <c r="Z115" s="36">
        <v>0</v>
      </c>
      <c r="AA115" s="36">
        <v>0</v>
      </c>
      <c r="AB115" s="36">
        <v>0</v>
      </c>
      <c r="AC115" s="36">
        <v>0</v>
      </c>
      <c r="AD115" s="36">
        <v>0</v>
      </c>
      <c r="AE115" s="36">
        <v>0</v>
      </c>
      <c r="AF115" s="36">
        <v>0</v>
      </c>
      <c r="AG115" s="36">
        <v>0</v>
      </c>
      <c r="AH115" s="36">
        <v>0</v>
      </c>
      <c r="AI115" s="36">
        <v>0</v>
      </c>
      <c r="AJ115" s="36">
        <v>0</v>
      </c>
      <c r="AK115" s="36">
        <v>0</v>
      </c>
      <c r="AL115" s="36">
        <v>0</v>
      </c>
      <c r="AM115" s="36">
        <v>0</v>
      </c>
      <c r="AN115" s="36">
        <v>0</v>
      </c>
      <c r="AO115" s="36">
        <v>0</v>
      </c>
      <c r="AP115" s="36">
        <v>0</v>
      </c>
      <c r="AQ115" s="36">
        <v>0</v>
      </c>
      <c r="AR115" s="40"/>
      <c r="AS115" s="40"/>
      <c r="AT115" s="40"/>
      <c r="AU115" s="40"/>
      <c r="AV115" s="40"/>
      <c r="AW115" s="40"/>
      <c r="AX115" s="40"/>
      <c r="AY115" s="40"/>
    </row>
    <row r="116" spans="1:67" x14ac:dyDescent="0.35">
      <c r="A116" s="37"/>
      <c r="B116" s="12"/>
      <c r="C116" s="8" t="s">
        <v>148</v>
      </c>
      <c r="D116" s="8"/>
      <c r="E116" s="31" t="s">
        <v>98</v>
      </c>
      <c r="F116" s="36">
        <v>1.06</v>
      </c>
      <c r="G116" s="36">
        <v>1.21</v>
      </c>
      <c r="H116" s="36">
        <v>1.21</v>
      </c>
      <c r="I116" s="36">
        <v>0</v>
      </c>
      <c r="J116" s="36">
        <v>1.22</v>
      </c>
      <c r="K116" s="36">
        <v>1.22</v>
      </c>
      <c r="L116" s="36">
        <v>0</v>
      </c>
      <c r="M116" s="36">
        <v>0</v>
      </c>
      <c r="N116" s="36">
        <v>0</v>
      </c>
      <c r="O116" s="36">
        <v>0</v>
      </c>
      <c r="P116" s="36">
        <v>0</v>
      </c>
      <c r="Q116" s="36">
        <v>0</v>
      </c>
      <c r="R116" s="36">
        <v>0</v>
      </c>
      <c r="S116" s="36">
        <v>0</v>
      </c>
      <c r="T116" s="36">
        <v>0</v>
      </c>
      <c r="U116" s="36">
        <v>0</v>
      </c>
      <c r="V116" s="36">
        <v>0</v>
      </c>
      <c r="W116" s="36">
        <v>0</v>
      </c>
      <c r="X116" s="36">
        <v>0</v>
      </c>
      <c r="Y116" s="36">
        <v>0</v>
      </c>
      <c r="Z116" s="36">
        <v>0</v>
      </c>
      <c r="AA116" s="36">
        <v>0</v>
      </c>
      <c r="AB116" s="36">
        <v>0</v>
      </c>
      <c r="AC116" s="36">
        <v>0</v>
      </c>
      <c r="AD116" s="36">
        <v>0</v>
      </c>
      <c r="AE116" s="36">
        <v>0</v>
      </c>
      <c r="AF116" s="36">
        <v>0</v>
      </c>
      <c r="AG116" s="36">
        <v>0</v>
      </c>
      <c r="AH116" s="36">
        <v>0</v>
      </c>
      <c r="AI116" s="36">
        <v>0</v>
      </c>
      <c r="AJ116" s="36">
        <v>0</v>
      </c>
      <c r="AK116" s="36">
        <v>0</v>
      </c>
      <c r="AL116" s="36">
        <v>1.23</v>
      </c>
      <c r="AM116" s="36">
        <v>0</v>
      </c>
      <c r="AN116" s="36">
        <v>0</v>
      </c>
      <c r="AO116" s="36">
        <v>0</v>
      </c>
      <c r="AP116" s="36">
        <v>0</v>
      </c>
      <c r="AQ116" s="36">
        <v>0</v>
      </c>
      <c r="AR116" s="40"/>
      <c r="AS116" s="40"/>
      <c r="AT116" s="40"/>
      <c r="AU116" s="40"/>
      <c r="AV116" s="40"/>
      <c r="AW116" s="40"/>
      <c r="AX116" s="40"/>
      <c r="AY116" s="40"/>
    </row>
    <row r="117" spans="1:67" x14ac:dyDescent="0.35">
      <c r="A117" s="12"/>
      <c r="B117" s="34" t="s">
        <v>152</v>
      </c>
    </row>
    <row r="118" spans="1:67" x14ac:dyDescent="0.35">
      <c r="A118" s="12"/>
      <c r="C118" s="8"/>
      <c r="D118" s="8"/>
      <c r="E118" s="8"/>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row>
    <row r="119" spans="1:67" x14ac:dyDescent="0.35">
      <c r="A119" s="29"/>
      <c r="B119" s="29"/>
      <c r="C119" s="29" t="s">
        <v>133</v>
      </c>
      <c r="D119" s="29"/>
      <c r="E119" s="29" t="s">
        <v>55</v>
      </c>
      <c r="F119" s="30">
        <v>2023</v>
      </c>
      <c r="G119" s="30">
        <v>2024</v>
      </c>
      <c r="H119" s="30">
        <v>2025</v>
      </c>
      <c r="I119" s="30">
        <v>2026</v>
      </c>
      <c r="J119" s="30">
        <v>2027</v>
      </c>
      <c r="K119" s="30">
        <v>2028</v>
      </c>
      <c r="L119" s="30">
        <v>2029</v>
      </c>
      <c r="M119" s="30">
        <v>2030</v>
      </c>
      <c r="N119" s="30">
        <v>2031</v>
      </c>
      <c r="O119" s="30">
        <v>2032</v>
      </c>
      <c r="P119" s="30">
        <v>2033</v>
      </c>
      <c r="Q119" s="30">
        <v>2034</v>
      </c>
      <c r="R119" s="30">
        <v>2035</v>
      </c>
      <c r="S119" s="30">
        <v>2036</v>
      </c>
      <c r="T119" s="30">
        <v>2037</v>
      </c>
      <c r="U119" s="30">
        <v>2038</v>
      </c>
      <c r="V119" s="30">
        <v>2039</v>
      </c>
      <c r="W119" s="30">
        <v>2040</v>
      </c>
      <c r="X119" s="30">
        <v>2041</v>
      </c>
      <c r="Y119" s="30">
        <v>2042</v>
      </c>
      <c r="Z119" s="30">
        <v>2043</v>
      </c>
      <c r="AA119" s="30">
        <v>2044</v>
      </c>
      <c r="AB119" s="30">
        <v>2045</v>
      </c>
      <c r="AC119" s="30">
        <v>2046</v>
      </c>
      <c r="AD119" s="30">
        <v>2047</v>
      </c>
      <c r="AE119" s="30">
        <v>2048</v>
      </c>
      <c r="AF119" s="30">
        <v>2049</v>
      </c>
      <c r="AG119" s="30">
        <v>2050</v>
      </c>
      <c r="AH119" s="30">
        <v>2051</v>
      </c>
      <c r="AI119" s="30">
        <v>2052</v>
      </c>
      <c r="AJ119" s="30">
        <v>2053</v>
      </c>
      <c r="AK119" s="30">
        <v>2054</v>
      </c>
      <c r="AL119" s="30">
        <v>2055</v>
      </c>
      <c r="AM119" s="30">
        <v>2056</v>
      </c>
      <c r="AN119" s="30">
        <v>2057</v>
      </c>
      <c r="AO119" s="30">
        <v>2058</v>
      </c>
      <c r="AP119" s="30">
        <v>2059</v>
      </c>
      <c r="AQ119" s="30">
        <v>2060</v>
      </c>
    </row>
    <row r="120" spans="1:67" x14ac:dyDescent="0.35">
      <c r="A120" s="12"/>
      <c r="B120" s="12" t="s">
        <v>154</v>
      </c>
      <c r="C120" s="8" t="s" cm="1">
        <v>135</v>
      </c>
      <c r="D120" s="8"/>
      <c r="E120" s="31" t="s">
        <v>93</v>
      </c>
      <c r="F120" s="36">
        <v>30.63</v>
      </c>
      <c r="G120" s="36">
        <v>35.619999999999997</v>
      </c>
      <c r="H120" s="36">
        <v>36.72</v>
      </c>
      <c r="I120" s="36">
        <v>25.37</v>
      </c>
      <c r="J120" s="36">
        <v>14.91</v>
      </c>
      <c r="K120" s="36">
        <v>6.05</v>
      </c>
      <c r="L120" s="36">
        <v>-4.3600000000000003</v>
      </c>
      <c r="M120" s="36">
        <v>-12.78</v>
      </c>
      <c r="N120" s="36">
        <v>-18.670000000000002</v>
      </c>
      <c r="O120" s="36">
        <v>-21.71</v>
      </c>
      <c r="P120" s="36">
        <v>-23.03</v>
      </c>
      <c r="Q120" s="36">
        <v>-27.49</v>
      </c>
      <c r="R120" s="36">
        <v>-29.27</v>
      </c>
      <c r="S120" s="36">
        <v>-29.4</v>
      </c>
      <c r="T120" s="36">
        <v>-20.75</v>
      </c>
      <c r="U120" s="36">
        <v>-17.72</v>
      </c>
      <c r="V120" s="36">
        <v>-14.78</v>
      </c>
      <c r="W120" s="36">
        <v>-8.94</v>
      </c>
      <c r="X120" s="36">
        <v>-2.2599999999999998</v>
      </c>
      <c r="Y120" s="36">
        <v>4.8</v>
      </c>
      <c r="Z120" s="36">
        <v>8.86</v>
      </c>
      <c r="AA120" s="36">
        <v>10.31</v>
      </c>
      <c r="AB120" s="36">
        <v>12.66</v>
      </c>
      <c r="AC120" s="36">
        <v>11.6</v>
      </c>
      <c r="AD120" s="36">
        <v>9.02</v>
      </c>
      <c r="AE120" s="36">
        <v>7.49</v>
      </c>
      <c r="AF120" s="36">
        <v>9</v>
      </c>
      <c r="AG120" s="36">
        <v>10.53</v>
      </c>
      <c r="AH120" s="36">
        <v>12.85</v>
      </c>
      <c r="AI120" s="36">
        <v>15.28</v>
      </c>
      <c r="AJ120" s="36">
        <v>16.760000000000002</v>
      </c>
      <c r="AK120" s="36">
        <v>17.61</v>
      </c>
      <c r="AL120" s="36">
        <v>17.27</v>
      </c>
      <c r="AM120" s="36">
        <v>16.2</v>
      </c>
      <c r="AN120" s="36">
        <v>12.82</v>
      </c>
      <c r="AO120" s="36">
        <v>10.84</v>
      </c>
      <c r="AP120" s="36">
        <v>10</v>
      </c>
      <c r="AQ120" s="36">
        <v>10.02</v>
      </c>
    </row>
    <row r="121" spans="1:67" s="32" customFormat="1" x14ac:dyDescent="0.35">
      <c r="A121" s="12"/>
      <c r="B121" s="12"/>
      <c r="C121" s="8" t="s">
        <v>136</v>
      </c>
      <c r="D121" s="8"/>
      <c r="E121" s="31" t="s">
        <v>93</v>
      </c>
      <c r="F121" s="36">
        <v>0.11</v>
      </c>
      <c r="G121" s="36">
        <v>0.22</v>
      </c>
      <c r="H121" s="36">
        <v>0.32</v>
      </c>
      <c r="I121" s="36">
        <v>0.41</v>
      </c>
      <c r="J121" s="36">
        <v>0.52</v>
      </c>
      <c r="K121" s="36">
        <v>0.56999999999999995</v>
      </c>
      <c r="L121" s="36">
        <v>0.62</v>
      </c>
      <c r="M121" s="36">
        <v>0.65</v>
      </c>
      <c r="N121" s="36">
        <v>0.84</v>
      </c>
      <c r="O121" s="36">
        <v>0.93</v>
      </c>
      <c r="P121" s="36">
        <v>1.05</v>
      </c>
      <c r="Q121" s="36">
        <v>1.1200000000000001</v>
      </c>
      <c r="R121" s="36">
        <v>1.32</v>
      </c>
      <c r="S121" s="36">
        <v>1.37</v>
      </c>
      <c r="T121" s="36">
        <v>1.42</v>
      </c>
      <c r="U121" s="36">
        <v>1.48</v>
      </c>
      <c r="V121" s="36">
        <v>1.51</v>
      </c>
      <c r="W121" s="36">
        <v>1.49</v>
      </c>
      <c r="X121" s="36">
        <v>1.49</v>
      </c>
      <c r="Y121" s="36">
        <v>1.51</v>
      </c>
      <c r="Z121" s="36">
        <v>1.5</v>
      </c>
      <c r="AA121" s="36">
        <v>1.54</v>
      </c>
      <c r="AB121" s="36">
        <v>1.54</v>
      </c>
      <c r="AC121" s="36">
        <v>1.57</v>
      </c>
      <c r="AD121" s="36">
        <v>1.6</v>
      </c>
      <c r="AE121" s="36">
        <v>1.64</v>
      </c>
      <c r="AF121" s="36">
        <v>1.67</v>
      </c>
      <c r="AG121" s="36">
        <v>1.69</v>
      </c>
      <c r="AH121" s="36">
        <v>1.72</v>
      </c>
      <c r="AI121" s="36">
        <v>1.75</v>
      </c>
      <c r="AJ121" s="36">
        <v>1.78</v>
      </c>
      <c r="AK121" s="36">
        <v>1.8</v>
      </c>
      <c r="AL121" s="36">
        <v>1.83</v>
      </c>
      <c r="AM121" s="36">
        <v>1.86</v>
      </c>
      <c r="AN121" s="36">
        <v>1.89</v>
      </c>
      <c r="AO121" s="36">
        <v>1.91</v>
      </c>
      <c r="AP121" s="36">
        <v>1.94</v>
      </c>
      <c r="AQ121" s="36">
        <v>1.97</v>
      </c>
      <c r="AR121"/>
      <c r="AS121"/>
      <c r="AT121"/>
      <c r="AU121"/>
      <c r="AV121"/>
      <c r="AW121"/>
      <c r="AX121"/>
      <c r="AY121"/>
      <c r="AZ121"/>
      <c r="BA121"/>
      <c r="BB121"/>
      <c r="BC121"/>
      <c r="BD121"/>
      <c r="BE121"/>
      <c r="BF121"/>
      <c r="BG121"/>
      <c r="BH121"/>
      <c r="BI121"/>
      <c r="BJ121"/>
      <c r="BK121"/>
      <c r="BL121"/>
      <c r="BM121"/>
      <c r="BN121"/>
      <c r="BO121"/>
    </row>
    <row r="122" spans="1:67" x14ac:dyDescent="0.35">
      <c r="A122" s="12"/>
      <c r="B122" s="12"/>
      <c r="C122" s="8" t="s">
        <v>129</v>
      </c>
      <c r="D122" s="8"/>
      <c r="E122" s="31" t="s">
        <v>93</v>
      </c>
      <c r="F122" s="36">
        <v>-0.05</v>
      </c>
      <c r="G122" s="36">
        <v>-0.04</v>
      </c>
      <c r="H122" s="36">
        <v>-0.09</v>
      </c>
      <c r="I122" s="36">
        <v>-0.13</v>
      </c>
      <c r="J122" s="36">
        <v>-0.2</v>
      </c>
      <c r="K122" s="36">
        <v>-0.22</v>
      </c>
      <c r="L122" s="36">
        <v>-0.26</v>
      </c>
      <c r="M122" s="36">
        <v>-0.25</v>
      </c>
      <c r="N122" s="36">
        <v>-0.4</v>
      </c>
      <c r="O122" s="36">
        <v>-0.64</v>
      </c>
      <c r="P122" s="36">
        <v>-0.82</v>
      </c>
      <c r="Q122" s="36">
        <v>-0.98</v>
      </c>
      <c r="R122" s="36">
        <v>-1.1299999999999999</v>
      </c>
      <c r="S122" s="36">
        <v>-1.23</v>
      </c>
      <c r="T122" s="36">
        <v>-1.23</v>
      </c>
      <c r="U122" s="36">
        <v>-1.1299999999999999</v>
      </c>
      <c r="V122" s="36">
        <v>-1.07</v>
      </c>
      <c r="W122" s="36">
        <v>-1.04</v>
      </c>
      <c r="X122" s="36">
        <v>-0.97</v>
      </c>
      <c r="Y122" s="36">
        <v>-0.92</v>
      </c>
      <c r="Z122" s="36">
        <v>-0.8</v>
      </c>
      <c r="AA122" s="36">
        <v>-0.69</v>
      </c>
      <c r="AB122" s="36">
        <v>-0.63</v>
      </c>
      <c r="AC122" s="36">
        <v>-0.56999999999999995</v>
      </c>
      <c r="AD122" s="36">
        <v>-0.5</v>
      </c>
      <c r="AE122" s="36">
        <v>-0.44</v>
      </c>
      <c r="AF122" s="36">
        <v>-0.42</v>
      </c>
      <c r="AG122" s="36">
        <v>-0.41</v>
      </c>
      <c r="AH122" s="36">
        <v>-0.33</v>
      </c>
      <c r="AI122" s="36">
        <v>-0.25</v>
      </c>
      <c r="AJ122" s="36">
        <v>-0.23</v>
      </c>
      <c r="AK122" s="36">
        <v>-0.22</v>
      </c>
      <c r="AL122" s="36">
        <v>-0.19</v>
      </c>
      <c r="AM122" s="36">
        <v>-0.16</v>
      </c>
      <c r="AN122" s="36">
        <v>-0.17</v>
      </c>
      <c r="AO122" s="36">
        <v>-0.17</v>
      </c>
      <c r="AP122" s="36">
        <v>-0.17</v>
      </c>
      <c r="AQ122" s="36">
        <v>-0.16</v>
      </c>
    </row>
    <row r="123" spans="1:67" x14ac:dyDescent="0.35">
      <c r="A123" s="12"/>
      <c r="B123" s="12"/>
      <c r="C123" s="8" t="s">
        <v>130</v>
      </c>
      <c r="D123" s="8"/>
      <c r="E123" s="31" t="s">
        <v>93</v>
      </c>
      <c r="F123" s="36">
        <v>0</v>
      </c>
      <c r="G123" s="36">
        <v>0</v>
      </c>
      <c r="H123" s="36">
        <v>0</v>
      </c>
      <c r="I123" s="36">
        <v>0</v>
      </c>
      <c r="J123" s="36">
        <v>0</v>
      </c>
      <c r="K123" s="36">
        <v>0</v>
      </c>
      <c r="L123" s="36">
        <v>0</v>
      </c>
      <c r="M123" s="36">
        <v>7.0000000000000007E-2</v>
      </c>
      <c r="N123" s="36">
        <v>0.17</v>
      </c>
      <c r="O123" s="36">
        <v>0.24</v>
      </c>
      <c r="P123" s="36">
        <v>0.34</v>
      </c>
      <c r="Q123" s="36">
        <v>0.49</v>
      </c>
      <c r="R123" s="36">
        <v>0.74</v>
      </c>
      <c r="S123" s="36">
        <v>0.9</v>
      </c>
      <c r="T123" s="36">
        <v>1.23</v>
      </c>
      <c r="U123" s="36">
        <v>1.7</v>
      </c>
      <c r="V123" s="36">
        <v>2.48</v>
      </c>
      <c r="W123" s="36">
        <v>2.72</v>
      </c>
      <c r="X123" s="36">
        <v>3.19</v>
      </c>
      <c r="Y123" s="36">
        <v>3.5</v>
      </c>
      <c r="Z123" s="36">
        <v>3.67</v>
      </c>
      <c r="AA123" s="36">
        <v>3.5</v>
      </c>
      <c r="AB123" s="36">
        <v>3.8</v>
      </c>
      <c r="AC123" s="36">
        <v>3.51</v>
      </c>
      <c r="AD123" s="36">
        <v>3.24</v>
      </c>
      <c r="AE123" s="36">
        <v>2.64</v>
      </c>
      <c r="AF123" s="36">
        <v>2.37</v>
      </c>
      <c r="AG123" s="36">
        <v>2.1800000000000002</v>
      </c>
      <c r="AH123" s="36">
        <v>2.2000000000000002</v>
      </c>
      <c r="AI123" s="36">
        <v>1.65</v>
      </c>
      <c r="AJ123" s="36">
        <v>1.6</v>
      </c>
      <c r="AK123" s="36">
        <v>1.34</v>
      </c>
      <c r="AL123" s="36">
        <v>1.08</v>
      </c>
      <c r="AM123" s="36">
        <v>0.74</v>
      </c>
      <c r="AN123" s="36">
        <v>0.53</v>
      </c>
      <c r="AO123" s="36">
        <v>0.39</v>
      </c>
      <c r="AP123" s="36">
        <v>0.28999999999999998</v>
      </c>
      <c r="AQ123" s="36">
        <v>0.17</v>
      </c>
    </row>
    <row r="124" spans="1:67" x14ac:dyDescent="0.35">
      <c r="A124" s="12"/>
      <c r="B124" s="12"/>
      <c r="C124" s="8" t="s">
        <v>137</v>
      </c>
      <c r="D124" s="8"/>
      <c r="E124" s="31" t="s">
        <v>93</v>
      </c>
      <c r="F124" s="36">
        <v>0.6</v>
      </c>
      <c r="G124" s="36">
        <v>0.86</v>
      </c>
      <c r="H124" s="36">
        <v>0.72</v>
      </c>
      <c r="I124" s="36">
        <v>0.89</v>
      </c>
      <c r="J124" s="36">
        <v>0.67</v>
      </c>
      <c r="K124" s="36">
        <v>0.57999999999999996</v>
      </c>
      <c r="L124" s="36">
        <v>0.54</v>
      </c>
      <c r="M124" s="36">
        <v>0.36</v>
      </c>
      <c r="N124" s="36">
        <v>0.52</v>
      </c>
      <c r="O124" s="36">
        <v>0.46</v>
      </c>
      <c r="P124" s="36">
        <v>0.42</v>
      </c>
      <c r="Q124" s="36">
        <v>0.51</v>
      </c>
      <c r="R124" s="36">
        <v>0</v>
      </c>
      <c r="S124" s="36">
        <v>0</v>
      </c>
      <c r="T124" s="36">
        <v>0</v>
      </c>
      <c r="U124" s="36">
        <v>0</v>
      </c>
      <c r="V124" s="36">
        <v>0.01</v>
      </c>
      <c r="W124" s="36">
        <v>0.01</v>
      </c>
      <c r="X124" s="36">
        <v>0.01</v>
      </c>
      <c r="Y124" s="36">
        <v>0.01</v>
      </c>
      <c r="Z124" s="36">
        <v>0</v>
      </c>
      <c r="AA124" s="36">
        <v>0</v>
      </c>
      <c r="AB124" s="36">
        <v>0</v>
      </c>
      <c r="AC124" s="36">
        <v>0</v>
      </c>
      <c r="AD124" s="36">
        <v>0</v>
      </c>
      <c r="AE124" s="36">
        <v>0</v>
      </c>
      <c r="AF124" s="36">
        <v>0</v>
      </c>
      <c r="AG124" s="36">
        <v>0</v>
      </c>
      <c r="AH124" s="36">
        <v>0</v>
      </c>
      <c r="AI124" s="36">
        <v>0</v>
      </c>
      <c r="AJ124" s="36">
        <v>0</v>
      </c>
      <c r="AK124" s="36">
        <v>0</v>
      </c>
      <c r="AL124" s="36">
        <v>0</v>
      </c>
      <c r="AM124" s="36">
        <v>0</v>
      </c>
      <c r="AN124" s="36">
        <v>0</v>
      </c>
      <c r="AO124" s="36">
        <v>0</v>
      </c>
      <c r="AP124" s="36">
        <v>0</v>
      </c>
      <c r="AQ124" s="36">
        <v>0</v>
      </c>
    </row>
    <row r="125" spans="1:67" x14ac:dyDescent="0.35">
      <c r="A125" s="12"/>
      <c r="B125" s="12"/>
      <c r="C125" s="8" t="s">
        <v>138</v>
      </c>
      <c r="D125" s="8"/>
      <c r="E125" s="31" t="s">
        <v>93</v>
      </c>
      <c r="F125" s="36">
        <v>-1.1100000000000001</v>
      </c>
      <c r="G125" s="36">
        <v>-1.1100000000000001</v>
      </c>
      <c r="H125" s="36">
        <v>-1.2</v>
      </c>
      <c r="I125" s="36">
        <v>-1.36</v>
      </c>
      <c r="J125" s="36">
        <v>-1.43</v>
      </c>
      <c r="K125" s="36">
        <v>-1.51</v>
      </c>
      <c r="L125" s="36">
        <v>-1.54</v>
      </c>
      <c r="M125" s="36">
        <v>-2.02</v>
      </c>
      <c r="N125" s="36">
        <v>-1.99</v>
      </c>
      <c r="O125" s="36">
        <v>-1.75</v>
      </c>
      <c r="P125" s="36">
        <v>-1.7</v>
      </c>
      <c r="Q125" s="36">
        <v>-1.63</v>
      </c>
      <c r="R125" s="36">
        <v>-1.61</v>
      </c>
      <c r="S125" s="36">
        <v>-1.55</v>
      </c>
      <c r="T125" s="36">
        <v>-1.73</v>
      </c>
      <c r="U125" s="36">
        <v>-1.65</v>
      </c>
      <c r="V125" s="36">
        <v>-1.57</v>
      </c>
      <c r="W125" s="36">
        <v>-1.47</v>
      </c>
      <c r="X125" s="36">
        <v>-1.37</v>
      </c>
      <c r="Y125" s="36">
        <v>-1.3</v>
      </c>
      <c r="Z125" s="36">
        <v>-1.3</v>
      </c>
      <c r="AA125" s="36">
        <v>-1.24</v>
      </c>
      <c r="AB125" s="36">
        <v>-1.21</v>
      </c>
      <c r="AC125" s="36">
        <v>-1.17</v>
      </c>
      <c r="AD125" s="36">
        <v>-1.22</v>
      </c>
      <c r="AE125" s="36">
        <v>-1.23</v>
      </c>
      <c r="AF125" s="36">
        <v>-1.21</v>
      </c>
      <c r="AG125" s="36">
        <v>-1.21</v>
      </c>
      <c r="AH125" s="36">
        <v>-1.2</v>
      </c>
      <c r="AI125" s="36">
        <v>-1.23</v>
      </c>
      <c r="AJ125" s="36">
        <v>-1.17</v>
      </c>
      <c r="AK125" s="36">
        <v>-1.17</v>
      </c>
      <c r="AL125" s="36">
        <v>-1.1399999999999999</v>
      </c>
      <c r="AM125" s="36">
        <v>-1.18</v>
      </c>
      <c r="AN125" s="36">
        <v>-1.22</v>
      </c>
      <c r="AO125" s="36">
        <v>-1.23</v>
      </c>
      <c r="AP125" s="36">
        <v>-1.21</v>
      </c>
      <c r="AQ125" s="36">
        <v>-1.21</v>
      </c>
    </row>
    <row r="126" spans="1:67" x14ac:dyDescent="0.35">
      <c r="A126" s="12"/>
      <c r="B126" s="12"/>
      <c r="C126" s="8" t="s">
        <v>131</v>
      </c>
      <c r="D126" s="8"/>
      <c r="E126" s="31" t="s">
        <v>93</v>
      </c>
      <c r="F126" s="36">
        <v>34.369999999999997</v>
      </c>
      <c r="G126" s="36">
        <v>38.54</v>
      </c>
      <c r="H126" s="36">
        <v>46.01</v>
      </c>
      <c r="I126" s="36">
        <v>50.53</v>
      </c>
      <c r="J126" s="36">
        <v>54.67</v>
      </c>
      <c r="K126" s="36">
        <v>58.12</v>
      </c>
      <c r="L126" s="36">
        <v>57.56</v>
      </c>
      <c r="M126" s="36">
        <v>58.72</v>
      </c>
      <c r="N126" s="36">
        <v>59.37</v>
      </c>
      <c r="O126" s="36">
        <v>60.34</v>
      </c>
      <c r="P126" s="36">
        <v>61.31</v>
      </c>
      <c r="Q126" s="36">
        <v>61.06</v>
      </c>
      <c r="R126" s="36">
        <v>63.4</v>
      </c>
      <c r="S126" s="36">
        <v>66.319999999999993</v>
      </c>
      <c r="T126" s="36">
        <v>68.2</v>
      </c>
      <c r="U126" s="36">
        <v>71.489999999999995</v>
      </c>
      <c r="V126" s="36">
        <v>74.27</v>
      </c>
      <c r="W126" s="36">
        <v>77.59</v>
      </c>
      <c r="X126" s="36">
        <v>81.86</v>
      </c>
      <c r="Y126" s="36">
        <v>86.23</v>
      </c>
      <c r="Z126" s="36">
        <v>90.68</v>
      </c>
      <c r="AA126" s="36">
        <v>95.15</v>
      </c>
      <c r="AB126" s="36">
        <v>97.71</v>
      </c>
      <c r="AC126" s="36">
        <v>100.35</v>
      </c>
      <c r="AD126" s="36">
        <v>105.51</v>
      </c>
      <c r="AE126" s="36">
        <v>108.82</v>
      </c>
      <c r="AF126" s="36">
        <v>109.73</v>
      </c>
      <c r="AG126" s="36">
        <v>110.01</v>
      </c>
      <c r="AH126" s="36">
        <v>109.04</v>
      </c>
      <c r="AI126" s="36">
        <v>107.77</v>
      </c>
      <c r="AJ126" s="36">
        <v>105.38</v>
      </c>
      <c r="AK126" s="36">
        <v>106.54</v>
      </c>
      <c r="AL126" s="36">
        <v>107.24</v>
      </c>
      <c r="AM126" s="36">
        <v>108.58</v>
      </c>
      <c r="AN126" s="36">
        <v>108.76</v>
      </c>
      <c r="AO126" s="36">
        <v>109.45</v>
      </c>
      <c r="AP126" s="36">
        <v>108.41</v>
      </c>
      <c r="AQ126" s="36">
        <v>108.07</v>
      </c>
    </row>
    <row r="127" spans="1:67" x14ac:dyDescent="0.35">
      <c r="A127" s="12"/>
      <c r="B127" s="12"/>
      <c r="C127" s="8" t="s">
        <v>139</v>
      </c>
      <c r="D127" s="8"/>
      <c r="E127" s="31" t="s">
        <v>93</v>
      </c>
      <c r="F127" s="36">
        <v>49.6</v>
      </c>
      <c r="G127" s="36">
        <v>59.16</v>
      </c>
      <c r="H127" s="36">
        <v>86.36</v>
      </c>
      <c r="I127" s="36">
        <v>115</v>
      </c>
      <c r="J127" s="36">
        <v>150.35</v>
      </c>
      <c r="K127" s="36">
        <v>179.21</v>
      </c>
      <c r="L127" s="36">
        <v>200.27</v>
      </c>
      <c r="M127" s="36">
        <v>219.29</v>
      </c>
      <c r="N127" s="36">
        <v>228.66</v>
      </c>
      <c r="O127" s="36">
        <v>236.83</v>
      </c>
      <c r="P127" s="36">
        <v>242.19</v>
      </c>
      <c r="Q127" s="36">
        <v>248.25</v>
      </c>
      <c r="R127" s="36">
        <v>254.1</v>
      </c>
      <c r="S127" s="36">
        <v>261.33</v>
      </c>
      <c r="T127" s="36">
        <v>264.12</v>
      </c>
      <c r="U127" s="36">
        <v>268.7</v>
      </c>
      <c r="V127" s="36">
        <v>272.45999999999998</v>
      </c>
      <c r="W127" s="36">
        <v>276.31</v>
      </c>
      <c r="X127" s="36">
        <v>278.93</v>
      </c>
      <c r="Y127" s="36">
        <v>282.45999999999998</v>
      </c>
      <c r="Z127" s="36">
        <v>286.55</v>
      </c>
      <c r="AA127" s="36">
        <v>299.5</v>
      </c>
      <c r="AB127" s="36">
        <v>307.23</v>
      </c>
      <c r="AC127" s="36">
        <v>315.77</v>
      </c>
      <c r="AD127" s="36">
        <v>327.43</v>
      </c>
      <c r="AE127" s="36">
        <v>341.75</v>
      </c>
      <c r="AF127" s="36">
        <v>349.21</v>
      </c>
      <c r="AG127" s="36">
        <v>353.84</v>
      </c>
      <c r="AH127" s="36">
        <v>348.32</v>
      </c>
      <c r="AI127" s="36">
        <v>345.48</v>
      </c>
      <c r="AJ127" s="36">
        <v>338.75</v>
      </c>
      <c r="AK127" s="36">
        <v>337.27</v>
      </c>
      <c r="AL127" s="36">
        <v>345.92</v>
      </c>
      <c r="AM127" s="36">
        <v>356.89</v>
      </c>
      <c r="AN127" s="36">
        <v>367.58</v>
      </c>
      <c r="AO127" s="36">
        <v>376.85</v>
      </c>
      <c r="AP127" s="36">
        <v>382.65</v>
      </c>
      <c r="AQ127" s="36">
        <v>388.86</v>
      </c>
    </row>
    <row r="128" spans="1:67" x14ac:dyDescent="0.35">
      <c r="A128" s="37"/>
      <c r="B128" s="12"/>
      <c r="C128" s="8" t="s">
        <v>140</v>
      </c>
      <c r="D128" s="8"/>
      <c r="E128" s="31" t="s">
        <v>93</v>
      </c>
      <c r="F128" s="36">
        <v>5.74</v>
      </c>
      <c r="G128" s="36">
        <v>5.81</v>
      </c>
      <c r="H128" s="36">
        <v>5.84</v>
      </c>
      <c r="I128" s="36">
        <v>5.87</v>
      </c>
      <c r="J128" s="36">
        <v>5.85</v>
      </c>
      <c r="K128" s="36">
        <v>5.69</v>
      </c>
      <c r="L128" s="36">
        <v>5.46</v>
      </c>
      <c r="M128" s="36">
        <v>5.52</v>
      </c>
      <c r="N128" s="36">
        <v>5.63</v>
      </c>
      <c r="O128" s="36">
        <v>5.74</v>
      </c>
      <c r="P128" s="36">
        <v>5.9</v>
      </c>
      <c r="Q128" s="36">
        <v>6.09</v>
      </c>
      <c r="R128" s="36">
        <v>6.15</v>
      </c>
      <c r="S128" s="36">
        <v>6.19</v>
      </c>
      <c r="T128" s="36">
        <v>6.21</v>
      </c>
      <c r="U128" s="36">
        <v>6.22</v>
      </c>
      <c r="V128" s="36">
        <v>6.22</v>
      </c>
      <c r="W128" s="36">
        <v>6.24</v>
      </c>
      <c r="X128" s="36">
        <v>6.22</v>
      </c>
      <c r="Y128" s="36">
        <v>6.22</v>
      </c>
      <c r="Z128" s="36">
        <v>6.22</v>
      </c>
      <c r="AA128" s="36">
        <v>6.24</v>
      </c>
      <c r="AB128" s="36">
        <v>6.22</v>
      </c>
      <c r="AC128" s="36">
        <v>6.22</v>
      </c>
      <c r="AD128" s="36">
        <v>6.22</v>
      </c>
      <c r="AE128" s="36">
        <v>6.24</v>
      </c>
      <c r="AF128" s="36">
        <v>6.22</v>
      </c>
      <c r="AG128" s="36">
        <v>6.22</v>
      </c>
      <c r="AH128" s="36">
        <v>6.22</v>
      </c>
      <c r="AI128" s="36">
        <v>6.24</v>
      </c>
      <c r="AJ128" s="36">
        <v>6.22</v>
      </c>
      <c r="AK128" s="36">
        <v>6.22</v>
      </c>
      <c r="AL128" s="36">
        <v>6.22</v>
      </c>
      <c r="AM128" s="36">
        <v>6.24</v>
      </c>
      <c r="AN128" s="36">
        <v>6.22</v>
      </c>
      <c r="AO128" s="36">
        <v>6.22</v>
      </c>
      <c r="AP128" s="36">
        <v>6.22</v>
      </c>
      <c r="AQ128" s="36">
        <v>6.24</v>
      </c>
    </row>
    <row r="129" spans="1:43" x14ac:dyDescent="0.35">
      <c r="A129" s="12"/>
      <c r="B129" s="12"/>
      <c r="C129" s="8" t="s">
        <v>141</v>
      </c>
      <c r="D129" s="8"/>
      <c r="E129" s="31" t="s">
        <v>93</v>
      </c>
      <c r="F129" s="36">
        <v>0</v>
      </c>
      <c r="G129" s="36">
        <v>0</v>
      </c>
      <c r="H129" s="36">
        <v>0</v>
      </c>
      <c r="I129" s="36">
        <v>0</v>
      </c>
      <c r="J129" s="36">
        <v>0</v>
      </c>
      <c r="K129" s="36">
        <v>0</v>
      </c>
      <c r="L129" s="36">
        <v>0</v>
      </c>
      <c r="M129" s="36">
        <v>0.44</v>
      </c>
      <c r="N129" s="36">
        <v>2.96</v>
      </c>
      <c r="O129" s="36">
        <v>5.47</v>
      </c>
      <c r="P129" s="36">
        <v>5.59</v>
      </c>
      <c r="Q129" s="36">
        <v>8.14</v>
      </c>
      <c r="R129" s="36">
        <v>10.74</v>
      </c>
      <c r="S129" s="36">
        <v>12.03</v>
      </c>
      <c r="T129" s="36">
        <v>12.49</v>
      </c>
      <c r="U129" s="36">
        <v>12.82</v>
      </c>
      <c r="V129" s="36">
        <v>12.95</v>
      </c>
      <c r="W129" s="36">
        <v>14.44</v>
      </c>
      <c r="X129" s="36">
        <v>15.21</v>
      </c>
      <c r="Y129" s="36">
        <v>15.84</v>
      </c>
      <c r="Z129" s="36">
        <v>18.649999999999999</v>
      </c>
      <c r="AA129" s="36">
        <v>18.63</v>
      </c>
      <c r="AB129" s="36">
        <v>18.3</v>
      </c>
      <c r="AC129" s="36">
        <v>20.92</v>
      </c>
      <c r="AD129" s="36">
        <v>20.84</v>
      </c>
      <c r="AE129" s="36">
        <v>23.28</v>
      </c>
      <c r="AF129" s="36">
        <v>23.25</v>
      </c>
      <c r="AG129" s="36">
        <v>23.63</v>
      </c>
      <c r="AH129" s="36">
        <v>24.32</v>
      </c>
      <c r="AI129" s="36">
        <v>27.73</v>
      </c>
      <c r="AJ129" s="36">
        <v>28.64</v>
      </c>
      <c r="AK129" s="36">
        <v>28.97</v>
      </c>
      <c r="AL129" s="36">
        <v>29.06</v>
      </c>
      <c r="AM129" s="36">
        <v>28.9</v>
      </c>
      <c r="AN129" s="36">
        <v>28.91</v>
      </c>
      <c r="AO129" s="36">
        <v>28.9</v>
      </c>
      <c r="AP129" s="36">
        <v>28.85</v>
      </c>
      <c r="AQ129" s="36">
        <v>28.85</v>
      </c>
    </row>
    <row r="130" spans="1:43" x14ac:dyDescent="0.35">
      <c r="A130" s="12"/>
      <c r="B130" s="12"/>
      <c r="C130" s="8" t="s">
        <v>142</v>
      </c>
      <c r="D130" s="8"/>
      <c r="E130" s="31" t="s">
        <v>93</v>
      </c>
      <c r="F130" s="36">
        <v>49.86</v>
      </c>
      <c r="G130" s="36">
        <v>49.96</v>
      </c>
      <c r="H130" s="36">
        <v>45.76</v>
      </c>
      <c r="I130" s="36">
        <v>42.62</v>
      </c>
      <c r="J130" s="36">
        <v>33.15</v>
      </c>
      <c r="K130" s="36">
        <v>24.31</v>
      </c>
      <c r="L130" s="36">
        <v>21.16</v>
      </c>
      <c r="M130" s="36">
        <v>20.04</v>
      </c>
      <c r="N130" s="36">
        <v>20.21</v>
      </c>
      <c r="O130" s="36">
        <v>19.649999999999999</v>
      </c>
      <c r="P130" s="36">
        <v>19.86</v>
      </c>
      <c r="Q130" s="36">
        <v>19.329999999999998</v>
      </c>
      <c r="R130" s="36">
        <v>18.97</v>
      </c>
      <c r="S130" s="36">
        <v>17.16</v>
      </c>
      <c r="T130" s="36">
        <v>17.760000000000002</v>
      </c>
      <c r="U130" s="36">
        <v>18.309999999999999</v>
      </c>
      <c r="V130" s="36">
        <v>18.66</v>
      </c>
      <c r="W130" s="36">
        <v>18.739999999999998</v>
      </c>
      <c r="X130" s="36">
        <v>19.260000000000002</v>
      </c>
      <c r="Y130" s="36">
        <v>19.690000000000001</v>
      </c>
      <c r="Z130" s="36">
        <v>19.95</v>
      </c>
      <c r="AA130" s="36">
        <v>19.89</v>
      </c>
      <c r="AB130" s="36">
        <v>19.89</v>
      </c>
      <c r="AC130" s="36">
        <v>19.87</v>
      </c>
      <c r="AD130" s="36">
        <v>19.71</v>
      </c>
      <c r="AE130" s="36">
        <v>19.48</v>
      </c>
      <c r="AF130" s="36">
        <v>19.510000000000002</v>
      </c>
      <c r="AG130" s="36">
        <v>19.82</v>
      </c>
      <c r="AH130" s="36">
        <v>20.23</v>
      </c>
      <c r="AI130" s="36">
        <v>20.66</v>
      </c>
      <c r="AJ130" s="36">
        <v>21.23</v>
      </c>
      <c r="AK130" s="36">
        <v>21.58</v>
      </c>
      <c r="AL130" s="36">
        <v>21.7</v>
      </c>
      <c r="AM130" s="36">
        <v>21.61</v>
      </c>
      <c r="AN130" s="36">
        <v>21.61</v>
      </c>
      <c r="AO130" s="36">
        <v>21.65</v>
      </c>
      <c r="AP130" s="36">
        <v>21.74</v>
      </c>
      <c r="AQ130" s="36">
        <v>21.74</v>
      </c>
    </row>
    <row r="131" spans="1:43" x14ac:dyDescent="0.35">
      <c r="A131" s="37"/>
      <c r="B131" s="12"/>
      <c r="C131" s="8" t="s">
        <v>132</v>
      </c>
      <c r="D131" s="8"/>
      <c r="E131" s="31" t="s">
        <v>93</v>
      </c>
      <c r="F131" s="36">
        <v>12.76</v>
      </c>
      <c r="G131" s="36">
        <v>16.5</v>
      </c>
      <c r="H131" s="36">
        <v>20.05</v>
      </c>
      <c r="I131" s="36">
        <v>24.58</v>
      </c>
      <c r="J131" s="36">
        <v>28.14</v>
      </c>
      <c r="K131" s="36">
        <v>31.59</v>
      </c>
      <c r="L131" s="36">
        <v>34.520000000000003</v>
      </c>
      <c r="M131" s="36">
        <v>39.840000000000003</v>
      </c>
      <c r="N131" s="36">
        <v>44.29</v>
      </c>
      <c r="O131" s="36">
        <v>50.73</v>
      </c>
      <c r="P131" s="36">
        <v>55.12</v>
      </c>
      <c r="Q131" s="36">
        <v>58.8</v>
      </c>
      <c r="R131" s="36">
        <v>62.42</v>
      </c>
      <c r="S131" s="36">
        <v>63.48</v>
      </c>
      <c r="T131" s="36">
        <v>64.11</v>
      </c>
      <c r="U131" s="36">
        <v>65.33</v>
      </c>
      <c r="V131" s="36">
        <v>66.83</v>
      </c>
      <c r="W131" s="36">
        <v>68.39</v>
      </c>
      <c r="X131" s="36">
        <v>69.900000000000006</v>
      </c>
      <c r="Y131" s="36">
        <v>71.599999999999994</v>
      </c>
      <c r="Z131" s="36">
        <v>73.569999999999993</v>
      </c>
      <c r="AA131" s="36">
        <v>75.81</v>
      </c>
      <c r="AB131" s="36">
        <v>79.12</v>
      </c>
      <c r="AC131" s="36">
        <v>83.09</v>
      </c>
      <c r="AD131" s="36">
        <v>84.91</v>
      </c>
      <c r="AE131" s="36">
        <v>86.69</v>
      </c>
      <c r="AF131" s="36">
        <v>86.85</v>
      </c>
      <c r="AG131" s="36">
        <v>87.39</v>
      </c>
      <c r="AH131" s="36">
        <v>87.52</v>
      </c>
      <c r="AI131" s="36">
        <v>88.1</v>
      </c>
      <c r="AJ131" s="36">
        <v>88.02</v>
      </c>
      <c r="AK131" s="36">
        <v>88.63</v>
      </c>
      <c r="AL131" s="36">
        <v>89.29</v>
      </c>
      <c r="AM131" s="36">
        <v>90.45</v>
      </c>
      <c r="AN131" s="36">
        <v>90.98</v>
      </c>
      <c r="AO131" s="36">
        <v>92.05</v>
      </c>
      <c r="AP131" s="36">
        <v>92.99</v>
      </c>
      <c r="AQ131" s="36">
        <v>94.02</v>
      </c>
    </row>
    <row r="132" spans="1:43" x14ac:dyDescent="0.35">
      <c r="A132" s="37"/>
      <c r="B132" s="12"/>
      <c r="C132" s="8" t="s">
        <v>143</v>
      </c>
      <c r="D132" s="8"/>
      <c r="E132" s="31" t="s">
        <v>93</v>
      </c>
      <c r="F132" s="36">
        <v>9.27</v>
      </c>
      <c r="G132" s="36">
        <v>9.2899999999999991</v>
      </c>
      <c r="H132" s="36">
        <v>9.58</v>
      </c>
      <c r="I132" s="36">
        <v>9.58</v>
      </c>
      <c r="J132" s="36">
        <v>9.58</v>
      </c>
      <c r="K132" s="36">
        <v>9.6</v>
      </c>
      <c r="L132" s="36">
        <v>9.58</v>
      </c>
      <c r="M132" s="36">
        <v>9.58</v>
      </c>
      <c r="N132" s="36">
        <v>9.58</v>
      </c>
      <c r="O132" s="36">
        <v>9.6</v>
      </c>
      <c r="P132" s="36">
        <v>9.58</v>
      </c>
      <c r="Q132" s="36">
        <v>9.58</v>
      </c>
      <c r="R132" s="36">
        <v>0</v>
      </c>
      <c r="S132" s="36">
        <v>0</v>
      </c>
      <c r="T132" s="36">
        <v>0</v>
      </c>
      <c r="U132" s="36">
        <v>0</v>
      </c>
      <c r="V132" s="36">
        <v>0</v>
      </c>
      <c r="W132" s="36">
        <v>0</v>
      </c>
      <c r="X132" s="36">
        <v>0</v>
      </c>
      <c r="Y132" s="36">
        <v>0</v>
      </c>
      <c r="Z132" s="36">
        <v>0</v>
      </c>
      <c r="AA132" s="36">
        <v>0</v>
      </c>
      <c r="AB132" s="36">
        <v>0</v>
      </c>
      <c r="AC132" s="36">
        <v>0</v>
      </c>
      <c r="AD132" s="36">
        <v>0</v>
      </c>
      <c r="AE132" s="36">
        <v>0</v>
      </c>
      <c r="AF132" s="36">
        <v>0</v>
      </c>
      <c r="AG132" s="36">
        <v>0</v>
      </c>
      <c r="AH132" s="36">
        <v>0</v>
      </c>
      <c r="AI132" s="36">
        <v>0</v>
      </c>
      <c r="AJ132" s="36">
        <v>0</v>
      </c>
      <c r="AK132" s="36">
        <v>0</v>
      </c>
      <c r="AL132" s="36">
        <v>0</v>
      </c>
      <c r="AM132" s="36">
        <v>0</v>
      </c>
      <c r="AN132" s="36">
        <v>0</v>
      </c>
      <c r="AO132" s="36">
        <v>0</v>
      </c>
      <c r="AP132" s="36">
        <v>0</v>
      </c>
      <c r="AQ132" s="36">
        <v>0</v>
      </c>
    </row>
    <row r="133" spans="1:43" x14ac:dyDescent="0.35">
      <c r="A133" s="37"/>
      <c r="B133" s="12"/>
      <c r="C133" s="8" t="s">
        <v>144</v>
      </c>
      <c r="D133" s="8"/>
      <c r="E133" s="31" t="s">
        <v>93</v>
      </c>
      <c r="F133" s="36">
        <v>0</v>
      </c>
      <c r="G133" s="36">
        <v>0</v>
      </c>
      <c r="H133" s="36">
        <v>1.18</v>
      </c>
      <c r="I133" s="36">
        <v>1.88</v>
      </c>
      <c r="J133" s="36">
        <v>1.57</v>
      </c>
      <c r="K133" s="36">
        <v>2.3199999999999998</v>
      </c>
      <c r="L133" s="36">
        <v>1.89</v>
      </c>
      <c r="M133" s="36">
        <v>2.12</v>
      </c>
      <c r="N133" s="36">
        <v>2.14</v>
      </c>
      <c r="O133" s="36">
        <v>2.5299999999999998</v>
      </c>
      <c r="P133" s="36">
        <v>2.33</v>
      </c>
      <c r="Q133" s="36">
        <v>2.41</v>
      </c>
      <c r="R133" s="36">
        <v>2.79</v>
      </c>
      <c r="S133" s="36">
        <v>3.67</v>
      </c>
      <c r="T133" s="36">
        <v>4.55</v>
      </c>
      <c r="U133" s="36">
        <v>5.27</v>
      </c>
      <c r="V133" s="36">
        <v>6.57</v>
      </c>
      <c r="W133" s="36">
        <v>7.46</v>
      </c>
      <c r="X133" s="36">
        <v>8.0399999999999991</v>
      </c>
      <c r="Y133" s="36">
        <v>9.1199999999999992</v>
      </c>
      <c r="Z133" s="36">
        <v>10.15</v>
      </c>
      <c r="AA133" s="36">
        <v>10.79</v>
      </c>
      <c r="AB133" s="36">
        <v>11.79</v>
      </c>
      <c r="AC133" s="36">
        <v>12.4</v>
      </c>
      <c r="AD133" s="36">
        <v>12.51</v>
      </c>
      <c r="AE133" s="36">
        <v>12.26</v>
      </c>
      <c r="AF133" s="36">
        <v>12.26</v>
      </c>
      <c r="AG133" s="36">
        <v>12.32</v>
      </c>
      <c r="AH133" s="36">
        <v>12.5</v>
      </c>
      <c r="AI133" s="36">
        <v>12.47</v>
      </c>
      <c r="AJ133" s="36">
        <v>13.31</v>
      </c>
      <c r="AK133" s="36">
        <v>13.2</v>
      </c>
      <c r="AL133" s="36">
        <v>13.1</v>
      </c>
      <c r="AM133" s="36">
        <v>11.98</v>
      </c>
      <c r="AN133" s="36">
        <v>11.29</v>
      </c>
      <c r="AO133" s="36">
        <v>10.84</v>
      </c>
      <c r="AP133" s="36">
        <v>10.51</v>
      </c>
      <c r="AQ133" s="36">
        <v>10.11</v>
      </c>
    </row>
    <row r="134" spans="1:43" x14ac:dyDescent="0.35">
      <c r="A134" s="37"/>
      <c r="B134" s="12"/>
      <c r="C134" s="8" t="s">
        <v>145</v>
      </c>
      <c r="D134" s="8"/>
      <c r="E134" s="31" t="s">
        <v>93</v>
      </c>
      <c r="F134" s="36">
        <v>0</v>
      </c>
      <c r="G134" s="36">
        <v>0</v>
      </c>
      <c r="H134" s="36">
        <v>4.17</v>
      </c>
      <c r="I134" s="36">
        <v>11.13</v>
      </c>
      <c r="J134" s="36">
        <v>16.489999999999998</v>
      </c>
      <c r="K134" s="36">
        <v>24.06</v>
      </c>
      <c r="L134" s="36">
        <v>21.69</v>
      </c>
      <c r="M134" s="36">
        <v>26.97</v>
      </c>
      <c r="N134" s="36">
        <v>31.8</v>
      </c>
      <c r="O134" s="36">
        <v>35.159999999999997</v>
      </c>
      <c r="P134" s="36">
        <v>42.18</v>
      </c>
      <c r="Q134" s="36">
        <v>49.78</v>
      </c>
      <c r="R134" s="36">
        <v>56.18</v>
      </c>
      <c r="S134" s="36">
        <v>57.99</v>
      </c>
      <c r="T134" s="36">
        <v>60.63</v>
      </c>
      <c r="U134" s="36">
        <v>65.28</v>
      </c>
      <c r="V134" s="36">
        <v>70.510000000000005</v>
      </c>
      <c r="W134" s="36">
        <v>71.62</v>
      </c>
      <c r="X134" s="36">
        <v>73.61</v>
      </c>
      <c r="Y134" s="36">
        <v>75.260000000000005</v>
      </c>
      <c r="Z134" s="36">
        <v>75.989999999999995</v>
      </c>
      <c r="AA134" s="36">
        <v>75.89</v>
      </c>
      <c r="AB134" s="36">
        <v>76.42</v>
      </c>
      <c r="AC134" s="36">
        <v>76.94</v>
      </c>
      <c r="AD134" s="36">
        <v>78.150000000000006</v>
      </c>
      <c r="AE134" s="36">
        <v>76.61</v>
      </c>
      <c r="AF134" s="36">
        <v>78.040000000000006</v>
      </c>
      <c r="AG134" s="36">
        <v>80.69</v>
      </c>
      <c r="AH134" s="36">
        <v>84.22</v>
      </c>
      <c r="AI134" s="36">
        <v>85.72</v>
      </c>
      <c r="AJ134" s="36">
        <v>90.21</v>
      </c>
      <c r="AK134" s="36">
        <v>91.15</v>
      </c>
      <c r="AL134" s="36">
        <v>90.76</v>
      </c>
      <c r="AM134" s="36">
        <v>85.43</v>
      </c>
      <c r="AN134" s="36">
        <v>81.819999999999993</v>
      </c>
      <c r="AO134" s="36">
        <v>78.42</v>
      </c>
      <c r="AP134" s="36">
        <v>76.599999999999994</v>
      </c>
      <c r="AQ134" s="36">
        <v>74.44</v>
      </c>
    </row>
    <row r="135" spans="1:43" x14ac:dyDescent="0.35">
      <c r="A135" s="37"/>
      <c r="B135" s="12"/>
      <c r="C135" s="8" t="s">
        <v>146</v>
      </c>
      <c r="D135" s="8"/>
      <c r="E135" s="31" t="s">
        <v>93</v>
      </c>
      <c r="F135" s="36">
        <v>89.98</v>
      </c>
      <c r="G135" s="36">
        <v>84.2</v>
      </c>
      <c r="H135" s="36">
        <v>65.12</v>
      </c>
      <c r="I135" s="36">
        <v>46.1</v>
      </c>
      <c r="J135" s="36">
        <v>37.36</v>
      </c>
      <c r="K135" s="36">
        <v>24.5</v>
      </c>
      <c r="L135" s="36">
        <v>18.95</v>
      </c>
      <c r="M135" s="36">
        <v>12.03</v>
      </c>
      <c r="N135" s="36">
        <v>11.46</v>
      </c>
      <c r="O135" s="36">
        <v>10</v>
      </c>
      <c r="P135" s="36">
        <v>9.27</v>
      </c>
      <c r="Q135" s="36">
        <v>4.24</v>
      </c>
      <c r="R135" s="36">
        <v>0.02</v>
      </c>
      <c r="S135" s="36">
        <v>0.03</v>
      </c>
      <c r="T135" s="36">
        <v>0.03</v>
      </c>
      <c r="U135" s="36">
        <v>0.04</v>
      </c>
      <c r="V135" s="36">
        <v>0.04</v>
      </c>
      <c r="W135" s="36">
        <v>0.04</v>
      </c>
      <c r="X135" s="36">
        <v>0.04</v>
      </c>
      <c r="Y135" s="36">
        <v>0.04</v>
      </c>
      <c r="Z135" s="36">
        <v>0.04</v>
      </c>
      <c r="AA135" s="36">
        <v>0.04</v>
      </c>
      <c r="AB135" s="36">
        <v>0.04</v>
      </c>
      <c r="AC135" s="36">
        <v>0.04</v>
      </c>
      <c r="AD135" s="36">
        <v>0.03</v>
      </c>
      <c r="AE135" s="36">
        <v>0.03</v>
      </c>
      <c r="AF135" s="36">
        <v>0.03</v>
      </c>
      <c r="AG135" s="36">
        <v>0.03</v>
      </c>
      <c r="AH135" s="36">
        <v>0.03</v>
      </c>
      <c r="AI135" s="36">
        <v>0.03</v>
      </c>
      <c r="AJ135" s="36">
        <v>0.03</v>
      </c>
      <c r="AK135" s="36">
        <v>0.03</v>
      </c>
      <c r="AL135" s="36">
        <v>0.03</v>
      </c>
      <c r="AM135" s="36">
        <v>0.02</v>
      </c>
      <c r="AN135" s="36">
        <v>0.02</v>
      </c>
      <c r="AO135" s="36">
        <v>0.01</v>
      </c>
      <c r="AP135" s="36">
        <v>0.01</v>
      </c>
      <c r="AQ135" s="36">
        <v>0.01</v>
      </c>
    </row>
    <row r="136" spans="1:43" x14ac:dyDescent="0.35">
      <c r="A136" s="37"/>
      <c r="B136" s="12"/>
      <c r="C136" s="8" t="s">
        <v>147</v>
      </c>
      <c r="D136" s="8"/>
      <c r="E136" s="31" t="s">
        <v>93</v>
      </c>
      <c r="F136" s="36">
        <v>4.92</v>
      </c>
      <c r="G136" s="36">
        <v>2.42</v>
      </c>
      <c r="H136" s="36">
        <v>0</v>
      </c>
      <c r="I136" s="36">
        <v>0</v>
      </c>
      <c r="J136" s="36">
        <v>0</v>
      </c>
      <c r="K136" s="36">
        <v>0</v>
      </c>
      <c r="L136" s="36">
        <v>0</v>
      </c>
      <c r="M136" s="36">
        <v>0</v>
      </c>
      <c r="N136" s="36">
        <v>0</v>
      </c>
      <c r="O136" s="36">
        <v>0</v>
      </c>
      <c r="P136" s="36">
        <v>0</v>
      </c>
      <c r="Q136" s="36">
        <v>0</v>
      </c>
      <c r="R136" s="36">
        <v>0</v>
      </c>
      <c r="S136" s="36">
        <v>0</v>
      </c>
      <c r="T136" s="36">
        <v>0</v>
      </c>
      <c r="U136" s="36">
        <v>0</v>
      </c>
      <c r="V136" s="36">
        <v>0</v>
      </c>
      <c r="W136" s="36">
        <v>0</v>
      </c>
      <c r="X136" s="36">
        <v>0</v>
      </c>
      <c r="Y136" s="36">
        <v>0</v>
      </c>
      <c r="Z136" s="36">
        <v>0</v>
      </c>
      <c r="AA136" s="36">
        <v>0</v>
      </c>
      <c r="AB136" s="36">
        <v>0</v>
      </c>
      <c r="AC136" s="36">
        <v>0</v>
      </c>
      <c r="AD136" s="36">
        <v>0</v>
      </c>
      <c r="AE136" s="36">
        <v>0</v>
      </c>
      <c r="AF136" s="36">
        <v>0</v>
      </c>
      <c r="AG136" s="36">
        <v>0</v>
      </c>
      <c r="AH136" s="36">
        <v>0</v>
      </c>
      <c r="AI136" s="36">
        <v>0</v>
      </c>
      <c r="AJ136" s="36">
        <v>0</v>
      </c>
      <c r="AK136" s="36">
        <v>0</v>
      </c>
      <c r="AL136" s="36">
        <v>0</v>
      </c>
      <c r="AM136" s="36">
        <v>0</v>
      </c>
      <c r="AN136" s="36">
        <v>0</v>
      </c>
      <c r="AO136" s="36">
        <v>0</v>
      </c>
      <c r="AP136" s="36">
        <v>0</v>
      </c>
      <c r="AQ136" s="36">
        <v>0</v>
      </c>
    </row>
    <row r="137" spans="1:43" x14ac:dyDescent="0.35">
      <c r="A137" s="37"/>
      <c r="B137" s="12"/>
      <c r="C137" s="8" t="s">
        <v>148</v>
      </c>
      <c r="D137" s="8"/>
      <c r="E137" s="31" t="s">
        <v>93</v>
      </c>
      <c r="F137" s="36">
        <v>37.82</v>
      </c>
      <c r="G137" s="36">
        <v>30.36</v>
      </c>
      <c r="H137" s="36">
        <v>22.94</v>
      </c>
      <c r="I137" s="36">
        <v>22.63</v>
      </c>
      <c r="J137" s="36">
        <v>14.76</v>
      </c>
      <c r="K137" s="36">
        <v>13.98</v>
      </c>
      <c r="L137" s="36">
        <v>26.07</v>
      </c>
      <c r="M137" s="36">
        <v>32.549999999999997</v>
      </c>
      <c r="N137" s="36">
        <v>32.54</v>
      </c>
      <c r="O137" s="36">
        <v>32.659999999999997</v>
      </c>
      <c r="P137" s="36">
        <v>32.65</v>
      </c>
      <c r="Q137" s="36">
        <v>39.25</v>
      </c>
      <c r="R137" s="36">
        <v>52.42</v>
      </c>
      <c r="S137" s="36">
        <v>59.2</v>
      </c>
      <c r="T137" s="36">
        <v>59.12</v>
      </c>
      <c r="U137" s="36">
        <v>59.34</v>
      </c>
      <c r="V137" s="36">
        <v>59.87</v>
      </c>
      <c r="W137" s="36">
        <v>60.28</v>
      </c>
      <c r="X137" s="36">
        <v>60.34</v>
      </c>
      <c r="Y137" s="36">
        <v>60.35</v>
      </c>
      <c r="Z137" s="36">
        <v>60.44</v>
      </c>
      <c r="AA137" s="36">
        <v>60.62</v>
      </c>
      <c r="AB137" s="36">
        <v>60.53</v>
      </c>
      <c r="AC137" s="36">
        <v>60.56</v>
      </c>
      <c r="AD137" s="36">
        <v>60.4</v>
      </c>
      <c r="AE137" s="36">
        <v>60.33</v>
      </c>
      <c r="AF137" s="36">
        <v>60.05</v>
      </c>
      <c r="AG137" s="36">
        <v>59.92</v>
      </c>
      <c r="AH137" s="36">
        <v>59.9</v>
      </c>
      <c r="AI137" s="36">
        <v>59.93</v>
      </c>
      <c r="AJ137" s="36">
        <v>59.64</v>
      </c>
      <c r="AK137" s="36">
        <v>59.6</v>
      </c>
      <c r="AL137" s="36">
        <v>52.67</v>
      </c>
      <c r="AM137" s="36">
        <v>52.81</v>
      </c>
      <c r="AN137" s="36">
        <v>52.67</v>
      </c>
      <c r="AO137" s="36">
        <v>52.67</v>
      </c>
      <c r="AP137" s="36">
        <v>52.67</v>
      </c>
      <c r="AQ137" s="36">
        <v>52.81</v>
      </c>
    </row>
    <row r="138" spans="1:43" x14ac:dyDescent="0.35">
      <c r="A138" s="37"/>
      <c r="B138" s="34" t="s">
        <v>155</v>
      </c>
      <c r="C138" s="8"/>
      <c r="D138" s="8"/>
      <c r="E138" s="31"/>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1:43" x14ac:dyDescent="0.35">
      <c r="A139" s="37"/>
      <c r="B139" s="34"/>
      <c r="C139" s="8"/>
      <c r="D139" s="8"/>
      <c r="E139" s="31"/>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1:43" x14ac:dyDescent="0.35">
      <c r="A140" s="29"/>
      <c r="B140" s="29"/>
      <c r="C140" s="29" t="s">
        <v>133</v>
      </c>
      <c r="D140" s="29"/>
      <c r="E140" s="29" t="s">
        <v>55</v>
      </c>
      <c r="F140" s="30">
        <v>2023</v>
      </c>
      <c r="G140" s="30">
        <v>2024</v>
      </c>
      <c r="H140" s="30">
        <v>2025</v>
      </c>
      <c r="I140" s="30">
        <v>2026</v>
      </c>
      <c r="J140" s="30">
        <v>2027</v>
      </c>
      <c r="K140" s="30">
        <v>2028</v>
      </c>
      <c r="L140" s="30">
        <v>2029</v>
      </c>
      <c r="M140" s="30">
        <v>2030</v>
      </c>
      <c r="N140" s="30">
        <v>2031</v>
      </c>
      <c r="O140" s="30">
        <v>2032</v>
      </c>
      <c r="P140" s="30">
        <v>2033</v>
      </c>
      <c r="Q140" s="30">
        <v>2034</v>
      </c>
      <c r="R140" s="30">
        <v>2035</v>
      </c>
      <c r="S140" s="30">
        <v>2036</v>
      </c>
      <c r="T140" s="30">
        <v>2037</v>
      </c>
      <c r="U140" s="30">
        <v>2038</v>
      </c>
      <c r="V140" s="30">
        <v>2039</v>
      </c>
      <c r="W140" s="30">
        <v>2040</v>
      </c>
      <c r="X140" s="30">
        <v>2041</v>
      </c>
      <c r="Y140" s="30">
        <v>2042</v>
      </c>
      <c r="Z140" s="30">
        <v>2043</v>
      </c>
      <c r="AA140" s="30">
        <v>2044</v>
      </c>
      <c r="AB140" s="30">
        <v>2045</v>
      </c>
      <c r="AC140" s="30">
        <v>2046</v>
      </c>
      <c r="AD140" s="30">
        <v>2047</v>
      </c>
      <c r="AE140" s="30">
        <v>2048</v>
      </c>
      <c r="AF140" s="30">
        <v>2049</v>
      </c>
      <c r="AG140" s="30">
        <v>2050</v>
      </c>
      <c r="AH140" s="30">
        <v>2051</v>
      </c>
      <c r="AI140" s="30">
        <v>2052</v>
      </c>
      <c r="AJ140" s="30">
        <v>2053</v>
      </c>
      <c r="AK140" s="30">
        <v>2054</v>
      </c>
      <c r="AL140" s="30">
        <v>2055</v>
      </c>
      <c r="AM140" s="30">
        <v>2056</v>
      </c>
      <c r="AN140" s="30">
        <v>2057</v>
      </c>
      <c r="AO140" s="30">
        <v>2058</v>
      </c>
      <c r="AP140" s="30">
        <v>2059</v>
      </c>
      <c r="AQ140" s="30">
        <v>2060</v>
      </c>
    </row>
    <row r="141" spans="1:43" x14ac:dyDescent="0.35">
      <c r="A141" s="37"/>
      <c r="B141" s="12" t="s">
        <v>156</v>
      </c>
      <c r="C141" s="8" t="s" cm="1">
        <v>135</v>
      </c>
      <c r="D141" s="8"/>
      <c r="E141" s="31" t="s">
        <v>77</v>
      </c>
      <c r="F141" s="36">
        <f t="shared" ref="F141:AQ141" si="0">IFERROR((F120*1000)/(8760*F57),0)</f>
        <v>0.33947333421997605</v>
      </c>
      <c r="G141" s="36">
        <f t="shared" si="0"/>
        <v>0.31039771340932065</v>
      </c>
      <c r="H141" s="36">
        <f t="shared" si="0"/>
        <v>0.26363401395709485</v>
      </c>
      <c r="I141" s="36">
        <f t="shared" si="0"/>
        <v>0.18214583153843944</v>
      </c>
      <c r="J141" s="36">
        <f t="shared" si="0"/>
        <v>0.10704747135349359</v>
      </c>
      <c r="K141" s="36">
        <f t="shared" si="0"/>
        <v>4.3436432038137907E-2</v>
      </c>
      <c r="L141" s="36">
        <f t="shared" si="0"/>
        <v>-3.1302949369633265E-2</v>
      </c>
      <c r="M141" s="36">
        <f t="shared" si="0"/>
        <v>-8.1503022882069329E-2</v>
      </c>
      <c r="N141" s="36">
        <f t="shared" si="0"/>
        <v>-0.11906584015713885</v>
      </c>
      <c r="O141" s="36">
        <f t="shared" si="0"/>
        <v>-0.13845310068620698</v>
      </c>
      <c r="P141" s="36">
        <f t="shared" si="0"/>
        <v>-0.14687125328435499</v>
      </c>
      <c r="Q141" s="36">
        <f t="shared" si="0"/>
        <v>-0.17531440524476416</v>
      </c>
      <c r="R141" s="36">
        <f t="shared" si="0"/>
        <v>-0.18666615647560011</v>
      </c>
      <c r="S141" s="36">
        <f t="shared" si="0"/>
        <v>-0.18749521695875104</v>
      </c>
      <c r="T141" s="36">
        <f t="shared" si="0"/>
        <v>-0.13233080788755389</v>
      </c>
      <c r="U141" s="36">
        <f t="shared" si="0"/>
        <v>-0.11300732124180506</v>
      </c>
      <c r="V141" s="36">
        <f t="shared" si="0"/>
        <v>-9.4257799545929957E-2</v>
      </c>
      <c r="W141" s="36">
        <f t="shared" si="0"/>
        <v>-5.701385168745695E-2</v>
      </c>
      <c r="X141" s="36">
        <f t="shared" si="0"/>
        <v>-1.4412897630162496E-2</v>
      </c>
      <c r="Y141" s="36">
        <f t="shared" si="0"/>
        <v>3.0611463993265479E-2</v>
      </c>
      <c r="Z141" s="36">
        <f t="shared" si="0"/>
        <v>5.6503660620902528E-2</v>
      </c>
      <c r="AA141" s="36">
        <f t="shared" si="0"/>
        <v>6.5750873702201479E-2</v>
      </c>
      <c r="AB141" s="36">
        <f t="shared" si="0"/>
        <v>8.0737736282237696E-2</v>
      </c>
      <c r="AC141" s="36">
        <f t="shared" si="0"/>
        <v>7.3977704650391565E-2</v>
      </c>
      <c r="AD141" s="36">
        <f t="shared" si="0"/>
        <v>5.7524042754011379E-2</v>
      </c>
      <c r="AE141" s="36">
        <f t="shared" si="0"/>
        <v>4.7766638606158006E-2</v>
      </c>
      <c r="AF141" s="36">
        <f t="shared" si="0"/>
        <v>5.7396494987372773E-2</v>
      </c>
      <c r="AG141" s="36">
        <f t="shared" si="0"/>
        <v>6.7153899135226139E-2</v>
      </c>
      <c r="AH141" s="36">
        <f t="shared" si="0"/>
        <v>8.1949440065304455E-2</v>
      </c>
      <c r="AI141" s="36">
        <f t="shared" si="0"/>
        <v>9.7446493711895107E-2</v>
      </c>
      <c r="AJ141" s="36">
        <f t="shared" si="0"/>
        <v>0.10688502844315197</v>
      </c>
      <c r="AK141" s="36">
        <f t="shared" si="0"/>
        <v>0.11230580852529272</v>
      </c>
      <c r="AL141" s="36">
        <f t="shared" si="0"/>
        <v>0.11013749649243641</v>
      </c>
      <c r="AM141" s="36">
        <f t="shared" si="0"/>
        <v>0.10331369097727099</v>
      </c>
      <c r="AN141" s="36">
        <f t="shared" si="0"/>
        <v>8.1758118415346553E-2</v>
      </c>
      <c r="AO141" s="36">
        <f t="shared" si="0"/>
        <v>6.9130889518124544E-2</v>
      </c>
      <c r="AP141" s="36">
        <f t="shared" si="0"/>
        <v>6.3773883319303074E-2</v>
      </c>
      <c r="AQ141" s="36">
        <f t="shared" si="0"/>
        <v>6.3901431085941679E-2</v>
      </c>
    </row>
    <row r="142" spans="1:43" x14ac:dyDescent="0.35">
      <c r="A142" s="37"/>
      <c r="B142" s="12"/>
      <c r="C142" s="8" t="s">
        <v>136</v>
      </c>
      <c r="D142" s="8"/>
      <c r="E142" s="31" t="s">
        <v>77</v>
      </c>
      <c r="F142" s="36">
        <f t="shared" ref="F142:AQ142" si="1">IFERROR((F121*1000)/(8760*F58),0)</f>
        <v>5.9795607740813217E-3</v>
      </c>
      <c r="G142" s="36">
        <f t="shared" si="1"/>
        <v>1.0005639542287472E-2</v>
      </c>
      <c r="H142" s="36">
        <f t="shared" si="1"/>
        <v>1.2596441505274759E-2</v>
      </c>
      <c r="I142" s="36">
        <f t="shared" si="1"/>
        <v>1.4097485833745944E-2</v>
      </c>
      <c r="J142" s="36">
        <f t="shared" si="1"/>
        <v>1.5871853099895E-2</v>
      </c>
      <c r="K142" s="36">
        <f t="shared" si="1"/>
        <v>1.5641464699683878E-2</v>
      </c>
      <c r="L142" s="36">
        <f t="shared" si="1"/>
        <v>1.545333094055951E-2</v>
      </c>
      <c r="M142" s="36">
        <f t="shared" si="1"/>
        <v>1.4840182648401826E-2</v>
      </c>
      <c r="N142" s="36">
        <f t="shared" si="1"/>
        <v>1.7757483510908167E-2</v>
      </c>
      <c r="O142" s="36">
        <f t="shared" si="1"/>
        <v>1.8431316590563167E-2</v>
      </c>
      <c r="P142" s="36">
        <f t="shared" si="1"/>
        <v>1.9585459754678125E-2</v>
      </c>
      <c r="Q142" s="36">
        <f t="shared" si="1"/>
        <v>1.9730537234342409E-2</v>
      </c>
      <c r="R142" s="36">
        <f t="shared" si="1"/>
        <v>2.2159548751007251E-2</v>
      </c>
      <c r="S142" s="36">
        <f t="shared" si="1"/>
        <v>2.2027140009003795E-2</v>
      </c>
      <c r="T142" s="36">
        <f t="shared" si="1"/>
        <v>2.2054483894014227E-2</v>
      </c>
      <c r="U142" s="36">
        <f t="shared" si="1"/>
        <v>2.2377453203906984E-2</v>
      </c>
      <c r="V142" s="36">
        <f t="shared" si="1"/>
        <v>2.2386289509577179E-2</v>
      </c>
      <c r="W142" s="36">
        <f t="shared" si="1"/>
        <v>2.1667684611581306E-2</v>
      </c>
      <c r="X142" s="36">
        <f t="shared" si="1"/>
        <v>2.128802555706048E-2</v>
      </c>
      <c r="Y142" s="36">
        <f t="shared" si="1"/>
        <v>2.117621980635679E-2</v>
      </c>
      <c r="Z142" s="36">
        <f t="shared" si="1"/>
        <v>2.0630467073774549E-2</v>
      </c>
      <c r="AA142" s="36">
        <f t="shared" si="1"/>
        <v>2.0755500207554997E-2</v>
      </c>
      <c r="AB142" s="36">
        <f t="shared" si="1"/>
        <v>2.0347116522915609E-2</v>
      </c>
      <c r="AC142" s="36">
        <f t="shared" si="1"/>
        <v>2.0320152414085878E-2</v>
      </c>
      <c r="AD142" s="36">
        <f t="shared" si="1"/>
        <v>2.0294266869609334E-2</v>
      </c>
      <c r="AE142" s="36">
        <f t="shared" si="1"/>
        <v>2.0349414333928926E-2</v>
      </c>
      <c r="AF142" s="36">
        <f t="shared" si="1"/>
        <v>2.0302371608774513E-2</v>
      </c>
      <c r="AG142" s="36">
        <f t="shared" si="1"/>
        <v>2.0307618360970919E-2</v>
      </c>
      <c r="AH142" s="36">
        <f t="shared" si="1"/>
        <v>2.0346842690515059E-2</v>
      </c>
      <c r="AI142" s="36">
        <f t="shared" si="1"/>
        <v>2.0364086595078174E-2</v>
      </c>
      <c r="AJ142" s="36">
        <f t="shared" si="1"/>
        <v>2.040123966184372E-2</v>
      </c>
      <c r="AK142" s="36">
        <f t="shared" si="1"/>
        <v>2.0304293681303806E-2</v>
      </c>
      <c r="AL142" s="36">
        <f t="shared" si="1"/>
        <v>2.034119859679076E-2</v>
      </c>
      <c r="AM142" s="36">
        <f t="shared" si="1"/>
        <v>2.0357504038666124E-2</v>
      </c>
      <c r="AN142" s="36">
        <f t="shared" si="1"/>
        <v>2.0392573219048606E-2</v>
      </c>
      <c r="AO142" s="36">
        <f t="shared" si="1"/>
        <v>2.0301352856644812E-2</v>
      </c>
      <c r="AP142" s="36">
        <f t="shared" si="1"/>
        <v>2.0336197173058939E-2</v>
      </c>
      <c r="AQ142" s="36">
        <f t="shared" si="1"/>
        <v>2.0351660158267733E-2</v>
      </c>
    </row>
    <row r="143" spans="1:43" x14ac:dyDescent="0.35">
      <c r="A143" s="37"/>
      <c r="B143" s="12"/>
      <c r="C143" s="8" t="s">
        <v>129</v>
      </c>
      <c r="D143" s="8"/>
      <c r="E143" s="31" t="s">
        <v>77</v>
      </c>
      <c r="F143" s="36">
        <f t="shared" ref="F143:AQ143" si="2">IFERROR((F122*1000)/(8760*F59),0)</f>
        <v>-2.186882205776868E-3</v>
      </c>
      <c r="G143" s="36">
        <f t="shared" si="2"/>
        <v>-1.4314138074175864E-3</v>
      </c>
      <c r="H143" s="36">
        <f t="shared" si="2"/>
        <v>-1.6678526952499555E-3</v>
      </c>
      <c r="I143" s="36">
        <f t="shared" si="2"/>
        <v>-2.2691410777372824E-3</v>
      </c>
      <c r="J143" s="36">
        <f t="shared" si="2"/>
        <v>-3.008043508341305E-3</v>
      </c>
      <c r="K143" s="36">
        <f t="shared" si="2"/>
        <v>-3.2321950130169311E-3</v>
      </c>
      <c r="L143" s="36">
        <f t="shared" si="2"/>
        <v>-3.6961849684686997E-3</v>
      </c>
      <c r="M143" s="36">
        <f t="shared" si="2"/>
        <v>-3.5540240081429805E-3</v>
      </c>
      <c r="N143" s="36">
        <f t="shared" si="2"/>
        <v>-4.8014826978570986E-3</v>
      </c>
      <c r="O143" s="36">
        <f t="shared" si="2"/>
        <v>-6.3474683519195146E-3</v>
      </c>
      <c r="P143" s="36">
        <f t="shared" si="2"/>
        <v>-6.9287421122185841E-3</v>
      </c>
      <c r="Q143" s="36">
        <f t="shared" si="2"/>
        <v>-7.1943502327152069E-3</v>
      </c>
      <c r="R143" s="36">
        <f t="shared" si="2"/>
        <v>-7.4391830328693394E-3</v>
      </c>
      <c r="S143" s="36">
        <f t="shared" si="2"/>
        <v>-7.4291512647677027E-3</v>
      </c>
      <c r="T143" s="36">
        <f t="shared" si="2"/>
        <v>-7.1022235156352857E-3</v>
      </c>
      <c r="U143" s="36">
        <f t="shared" si="2"/>
        <v>-6.625343286592417E-3</v>
      </c>
      <c r="V143" s="36">
        <f t="shared" si="2"/>
        <v>-6.2897074521864665E-3</v>
      </c>
      <c r="W143" s="36">
        <f t="shared" si="2"/>
        <v>-6.2948812930654621E-3</v>
      </c>
      <c r="X143" s="36">
        <f t="shared" si="2"/>
        <v>-5.8004501627713957E-3</v>
      </c>
      <c r="Y143" s="36">
        <f t="shared" si="2"/>
        <v>-5.4359643400739288E-3</v>
      </c>
      <c r="Z143" s="36">
        <f t="shared" si="2"/>
        <v>-5.1305730850135962E-3</v>
      </c>
      <c r="AA143" s="36">
        <f t="shared" si="2"/>
        <v>-4.8382753862205915E-3</v>
      </c>
      <c r="AB143" s="36">
        <f t="shared" si="2"/>
        <v>-4.6428539844530718E-3</v>
      </c>
      <c r="AC143" s="36">
        <f t="shared" si="2"/>
        <v>-4.4234189769330337E-3</v>
      </c>
      <c r="AD143" s="36">
        <f t="shared" si="2"/>
        <v>-4.1632112013695296E-3</v>
      </c>
      <c r="AE143" s="36">
        <f t="shared" si="2"/>
        <v>-3.9518733676068528E-3</v>
      </c>
      <c r="AF143" s="36">
        <f t="shared" si="2"/>
        <v>-3.7722427599883599E-3</v>
      </c>
      <c r="AG143" s="36">
        <f t="shared" si="2"/>
        <v>-3.682427456179113E-3</v>
      </c>
      <c r="AH143" s="36">
        <f t="shared" si="2"/>
        <v>-3.3968650024086863E-3</v>
      </c>
      <c r="AI143" s="36">
        <f t="shared" si="2"/>
        <v>-3.0104232895979037E-3</v>
      </c>
      <c r="AJ143" s="36">
        <f t="shared" si="2"/>
        <v>-2.7695894264300712E-3</v>
      </c>
      <c r="AK143" s="36">
        <f t="shared" si="2"/>
        <v>-2.6491724948461554E-3</v>
      </c>
      <c r="AL143" s="36">
        <f t="shared" si="2"/>
        <v>-2.3992807208954624E-3</v>
      </c>
      <c r="AM143" s="36">
        <f t="shared" si="2"/>
        <v>-2.123818625889349E-3</v>
      </c>
      <c r="AN143" s="36">
        <f t="shared" si="2"/>
        <v>-2.2280588626939065E-3</v>
      </c>
      <c r="AO143" s="36">
        <f t="shared" si="2"/>
        <v>-2.1977794670514071E-3</v>
      </c>
      <c r="AP143" s="36">
        <f t="shared" si="2"/>
        <v>-2.1977794670514071E-3</v>
      </c>
      <c r="AQ143" s="36">
        <f t="shared" si="2"/>
        <v>-2.0684983219307362E-3</v>
      </c>
    </row>
    <row r="144" spans="1:43" x14ac:dyDescent="0.35">
      <c r="A144" s="37"/>
      <c r="B144" s="12"/>
      <c r="C144" s="8" t="s">
        <v>130</v>
      </c>
      <c r="D144" s="8"/>
      <c r="E144" s="31" t="s">
        <v>77</v>
      </c>
      <c r="F144" s="36">
        <f t="shared" ref="F144:AQ144" si="3">IFERROR((F123*1000)/(8760*F60),0)</f>
        <v>0</v>
      </c>
      <c r="G144" s="36">
        <f t="shared" si="3"/>
        <v>0</v>
      </c>
      <c r="H144" s="36">
        <f t="shared" si="3"/>
        <v>0</v>
      </c>
      <c r="I144" s="36">
        <f t="shared" si="3"/>
        <v>0</v>
      </c>
      <c r="J144" s="36">
        <f t="shared" si="3"/>
        <v>0</v>
      </c>
      <c r="K144" s="36">
        <f t="shared" si="3"/>
        <v>0</v>
      </c>
      <c r="L144" s="36">
        <f t="shared" si="3"/>
        <v>0</v>
      </c>
      <c r="M144" s="36">
        <f t="shared" si="3"/>
        <v>9.9885844748858442E-3</v>
      </c>
      <c r="N144" s="36">
        <f t="shared" si="3"/>
        <v>1.4927994380049174E-2</v>
      </c>
      <c r="O144" s="36">
        <f t="shared" si="3"/>
        <v>1.5220700152207001E-2</v>
      </c>
      <c r="P144" s="36">
        <f t="shared" si="3"/>
        <v>1.4927994380049174E-2</v>
      </c>
      <c r="Q144" s="36">
        <f t="shared" si="3"/>
        <v>1.8043894535277653E-2</v>
      </c>
      <c r="R144" s="36">
        <f t="shared" si="3"/>
        <v>2.3465246067985793E-2</v>
      </c>
      <c r="S144" s="36">
        <f t="shared" si="3"/>
        <v>2.5058469762779818E-2</v>
      </c>
      <c r="T144" s="36">
        <f t="shared" si="3"/>
        <v>2.8655297735532569E-2</v>
      </c>
      <c r="U144" s="36">
        <f t="shared" si="3"/>
        <v>3.4046302972041975E-2</v>
      </c>
      <c r="V144" s="36">
        <f t="shared" si="3"/>
        <v>4.3554618897084653E-2</v>
      </c>
      <c r="W144" s="36">
        <f t="shared" si="3"/>
        <v>4.2534559329455185E-2</v>
      </c>
      <c r="X144" s="36">
        <f t="shared" si="3"/>
        <v>4.5519406392694063E-2</v>
      </c>
      <c r="Y144" s="36">
        <f t="shared" si="3"/>
        <v>4.6189986011032809E-2</v>
      </c>
      <c r="Z144" s="36">
        <f t="shared" si="3"/>
        <v>4.4807462212780508E-2</v>
      </c>
      <c r="AA144" s="36">
        <f t="shared" si="3"/>
        <v>3.975556009904814E-2</v>
      </c>
      <c r="AB144" s="36">
        <f t="shared" si="3"/>
        <v>3.9615520944100417E-2</v>
      </c>
      <c r="AC144" s="36">
        <f t="shared" si="3"/>
        <v>3.4275870958669748E-2</v>
      </c>
      <c r="AD144" s="36">
        <f t="shared" si="3"/>
        <v>2.9284482478117983E-2</v>
      </c>
      <c r="AE144" s="36">
        <f t="shared" si="3"/>
        <v>2.2540752656222785E-2</v>
      </c>
      <c r="AF144" s="36">
        <f t="shared" si="3"/>
        <v>1.877501354652876E-2</v>
      </c>
      <c r="AG144" s="36">
        <f t="shared" si="3"/>
        <v>1.6212276709354038E-2</v>
      </c>
      <c r="AH144" s="36">
        <f t="shared" si="3"/>
        <v>1.6047383547055306E-2</v>
      </c>
      <c r="AI144" s="36">
        <f t="shared" si="3"/>
        <v>1.1772260273972603E-2</v>
      </c>
      <c r="AJ144" s="36">
        <f t="shared" si="3"/>
        <v>1.1137097672346587E-2</v>
      </c>
      <c r="AK144" s="36">
        <f t="shared" si="3"/>
        <v>9.0890098948116678E-3</v>
      </c>
      <c r="AL144" s="36">
        <f t="shared" si="3"/>
        <v>7.1141183631204113E-3</v>
      </c>
      <c r="AM144" s="36">
        <f t="shared" si="3"/>
        <v>4.7618312201098568E-3</v>
      </c>
      <c r="AN144" s="36">
        <f t="shared" si="3"/>
        <v>3.3261288128104906E-3</v>
      </c>
      <c r="AO144" s="36">
        <f t="shared" si="3"/>
        <v>2.3820517894705979E-3</v>
      </c>
      <c r="AP144" s="36">
        <f t="shared" si="3"/>
        <v>1.747889273022715E-3</v>
      </c>
      <c r="AQ144" s="36">
        <f t="shared" si="3"/>
        <v>1.0102234614296681E-3</v>
      </c>
    </row>
    <row r="145" spans="1:43" x14ac:dyDescent="0.35">
      <c r="A145" s="37"/>
      <c r="B145" s="12"/>
      <c r="C145" s="8" t="s">
        <v>137</v>
      </c>
      <c r="D145" s="8"/>
      <c r="E145" s="31" t="s">
        <v>77</v>
      </c>
      <c r="F145" s="36">
        <f t="shared" ref="F145:AQ145" si="4">IFERROR((F124*1000)/(8760*F61),0)</f>
        <v>8.8952143746664301E-3</v>
      </c>
      <c r="G145" s="36">
        <f t="shared" si="4"/>
        <v>1.0636350593904133E-2</v>
      </c>
      <c r="H145" s="36">
        <f t="shared" si="4"/>
        <v>8.5084659235939754E-3</v>
      </c>
      <c r="I145" s="36">
        <f t="shared" si="4"/>
        <v>1.09362942428398E-2</v>
      </c>
      <c r="J145" s="36">
        <f t="shared" si="4"/>
        <v>8.1021205789025622E-3</v>
      </c>
      <c r="K145" s="36">
        <f t="shared" si="4"/>
        <v>6.568456910922664E-3</v>
      </c>
      <c r="L145" s="36">
        <f t="shared" si="4"/>
        <v>5.6605909656968186E-3</v>
      </c>
      <c r="M145" s="36">
        <f t="shared" si="4"/>
        <v>4.0448711034408369E-3</v>
      </c>
      <c r="N145" s="36">
        <f t="shared" si="4"/>
        <v>5.3430000534300014E-3</v>
      </c>
      <c r="O145" s="36">
        <f t="shared" si="4"/>
        <v>4.6759942586922666E-3</v>
      </c>
      <c r="P145" s="36">
        <f t="shared" si="4"/>
        <v>4.4352641516606896E-3</v>
      </c>
      <c r="Q145" s="36">
        <f t="shared" si="4"/>
        <v>5.2782573057290833E-3</v>
      </c>
      <c r="R145" s="36">
        <f t="shared" si="4"/>
        <v>0</v>
      </c>
      <c r="S145" s="36">
        <f t="shared" si="4"/>
        <v>0</v>
      </c>
      <c r="T145" s="36">
        <f t="shared" si="4"/>
        <v>0</v>
      </c>
      <c r="U145" s="36">
        <f t="shared" si="4"/>
        <v>0</v>
      </c>
      <c r="V145" s="36">
        <f t="shared" si="4"/>
        <v>3.8051750380517502E-2</v>
      </c>
      <c r="W145" s="36">
        <f t="shared" si="4"/>
        <v>3.8051750380517502E-2</v>
      </c>
      <c r="X145" s="36">
        <f t="shared" si="4"/>
        <v>3.8051750380517502E-2</v>
      </c>
      <c r="Y145" s="36">
        <f t="shared" si="4"/>
        <v>3.8051750380517502E-2</v>
      </c>
      <c r="Z145" s="36">
        <f t="shared" si="4"/>
        <v>0</v>
      </c>
      <c r="AA145" s="36">
        <f t="shared" si="4"/>
        <v>0</v>
      </c>
      <c r="AB145" s="36">
        <f t="shared" si="4"/>
        <v>0</v>
      </c>
      <c r="AC145" s="36">
        <f t="shared" si="4"/>
        <v>0</v>
      </c>
      <c r="AD145" s="36">
        <f t="shared" si="4"/>
        <v>0</v>
      </c>
      <c r="AE145" s="36">
        <f t="shared" si="4"/>
        <v>0</v>
      </c>
      <c r="AF145" s="36">
        <f t="shared" si="4"/>
        <v>0</v>
      </c>
      <c r="AG145" s="36">
        <f t="shared" si="4"/>
        <v>0</v>
      </c>
      <c r="AH145" s="36">
        <f t="shared" si="4"/>
        <v>0</v>
      </c>
      <c r="AI145" s="36">
        <f t="shared" si="4"/>
        <v>0</v>
      </c>
      <c r="AJ145" s="36">
        <f t="shared" si="4"/>
        <v>0</v>
      </c>
      <c r="AK145" s="36">
        <f t="shared" si="4"/>
        <v>0</v>
      </c>
      <c r="AL145" s="36">
        <f t="shared" si="4"/>
        <v>0</v>
      </c>
      <c r="AM145" s="36">
        <f t="shared" si="4"/>
        <v>0</v>
      </c>
      <c r="AN145" s="36">
        <f t="shared" si="4"/>
        <v>0</v>
      </c>
      <c r="AO145" s="36">
        <f t="shared" si="4"/>
        <v>0</v>
      </c>
      <c r="AP145" s="36">
        <f t="shared" si="4"/>
        <v>0</v>
      </c>
      <c r="AQ145" s="36">
        <f t="shared" si="4"/>
        <v>0</v>
      </c>
    </row>
    <row r="146" spans="1:43" x14ac:dyDescent="0.35">
      <c r="A146" s="37"/>
      <c r="B146" s="12"/>
      <c r="C146" s="8" t="s">
        <v>138</v>
      </c>
      <c r="D146" s="8"/>
      <c r="E146" s="31" t="s">
        <v>77</v>
      </c>
      <c r="F146" s="36">
        <f t="shared" ref="F146:AQ146" si="5">IFERROR((F125*1000)/(8760*F62),0)</f>
        <v>-4.5093355433139956E-2</v>
      </c>
      <c r="G146" s="36">
        <f t="shared" si="5"/>
        <v>-4.5093355433139956E-2</v>
      </c>
      <c r="H146" s="36">
        <f t="shared" si="5"/>
        <v>-4.8749573441232388E-2</v>
      </c>
      <c r="I146" s="36">
        <f t="shared" si="5"/>
        <v>-5.5249516566730036E-2</v>
      </c>
      <c r="J146" s="36">
        <f t="shared" si="5"/>
        <v>-5.8093241684135259E-2</v>
      </c>
      <c r="K146" s="36">
        <f t="shared" si="5"/>
        <v>-6.1343213246884083E-2</v>
      </c>
      <c r="L146" s="36">
        <f t="shared" si="5"/>
        <v>-6.2561952582914887E-2</v>
      </c>
      <c r="M146" s="36">
        <f t="shared" si="5"/>
        <v>-5.7504640225919224E-2</v>
      </c>
      <c r="N146" s="36">
        <f t="shared" si="5"/>
        <v>-5.6650610915633295E-2</v>
      </c>
      <c r="O146" s="36">
        <f t="shared" si="5"/>
        <v>-5.8584073166485888E-2</v>
      </c>
      <c r="P146" s="36">
        <f t="shared" si="5"/>
        <v>-5.6910242504586289E-2</v>
      </c>
      <c r="Q146" s="36">
        <f t="shared" si="5"/>
        <v>-5.4566879577926858E-2</v>
      </c>
      <c r="R146" s="36">
        <f t="shared" si="5"/>
        <v>-5.3897347313167018E-2</v>
      </c>
      <c r="S146" s="36">
        <f t="shared" si="5"/>
        <v>-5.18887505188875E-2</v>
      </c>
      <c r="T146" s="36">
        <f t="shared" si="5"/>
        <v>-4.9372146118721462E-2</v>
      </c>
      <c r="U146" s="36">
        <f t="shared" si="5"/>
        <v>-4.7089041095890412E-2</v>
      </c>
      <c r="V146" s="36">
        <f t="shared" si="5"/>
        <v>-4.4805936073059362E-2</v>
      </c>
      <c r="W146" s="36">
        <f t="shared" si="5"/>
        <v>-4.1952054794520549E-2</v>
      </c>
      <c r="X146" s="36">
        <f t="shared" si="5"/>
        <v>-3.9098173515981736E-2</v>
      </c>
      <c r="Y146" s="36">
        <f t="shared" si="5"/>
        <v>-3.7100456621004564E-2</v>
      </c>
      <c r="Z146" s="36">
        <f t="shared" si="5"/>
        <v>-3.5333768210480537E-2</v>
      </c>
      <c r="AA146" s="36">
        <f t="shared" si="5"/>
        <v>-3.3702978908458359E-2</v>
      </c>
      <c r="AB146" s="36">
        <f t="shared" si="5"/>
        <v>-3.2887584257447269E-2</v>
      </c>
      <c r="AC146" s="36">
        <f t="shared" si="5"/>
        <v>-3.1800391389432484E-2</v>
      </c>
      <c r="AD146" s="36">
        <f t="shared" si="5"/>
        <v>-3.0948756976154235E-2</v>
      </c>
      <c r="AE146" s="36">
        <f t="shared" si="5"/>
        <v>-3.1202435312024351E-2</v>
      </c>
      <c r="AF146" s="36">
        <f t="shared" si="5"/>
        <v>-3.0695078640284118E-2</v>
      </c>
      <c r="AG146" s="36">
        <f t="shared" si="5"/>
        <v>-3.0695078640284118E-2</v>
      </c>
      <c r="AH146" s="36">
        <f t="shared" si="5"/>
        <v>-3.0441400304414001E-2</v>
      </c>
      <c r="AI146" s="36">
        <f t="shared" si="5"/>
        <v>-2.9874672107257361E-2</v>
      </c>
      <c r="AJ146" s="36">
        <f t="shared" si="5"/>
        <v>-2.8417371028854561E-2</v>
      </c>
      <c r="AK146" s="36">
        <f t="shared" si="5"/>
        <v>-2.8417371028854561E-2</v>
      </c>
      <c r="AL146" s="36">
        <f t="shared" si="5"/>
        <v>-2.7688720489653162E-2</v>
      </c>
      <c r="AM146" s="36">
        <f t="shared" si="5"/>
        <v>-2.8660254541921695E-2</v>
      </c>
      <c r="AN146" s="36">
        <f t="shared" si="5"/>
        <v>-2.9631788594190227E-2</v>
      </c>
      <c r="AO146" s="36">
        <f t="shared" si="5"/>
        <v>-2.9874672107257361E-2</v>
      </c>
      <c r="AP146" s="36">
        <f t="shared" si="5"/>
        <v>-2.9388905081123094E-2</v>
      </c>
      <c r="AQ146" s="36">
        <f t="shared" si="5"/>
        <v>-2.9388905081123094E-2</v>
      </c>
    </row>
    <row r="147" spans="1:43" x14ac:dyDescent="0.35">
      <c r="A147" s="37"/>
      <c r="B147" s="12"/>
      <c r="C147" s="8" t="s">
        <v>131</v>
      </c>
      <c r="D147" s="8"/>
      <c r="E147" s="31" t="s">
        <v>77</v>
      </c>
      <c r="F147" s="36">
        <f t="shared" ref="F147:AQ147" si="6">IFERROR((F126*1000)/(8760*F63),0)</f>
        <v>0.27747637777476375</v>
      </c>
      <c r="G147" s="36">
        <f t="shared" si="6"/>
        <v>0.28568463499970348</v>
      </c>
      <c r="H147" s="36">
        <f t="shared" si="6"/>
        <v>0.29375185151134403</v>
      </c>
      <c r="I147" s="36">
        <f t="shared" si="6"/>
        <v>0.29718005359003857</v>
      </c>
      <c r="J147" s="36">
        <f t="shared" si="6"/>
        <v>0.29889212547455346</v>
      </c>
      <c r="K147" s="36">
        <f t="shared" si="6"/>
        <v>0.29685472914304395</v>
      </c>
      <c r="L147" s="36">
        <f t="shared" si="6"/>
        <v>0.28756132410099616</v>
      </c>
      <c r="M147" s="36">
        <f t="shared" si="6"/>
        <v>0.28707479002278219</v>
      </c>
      <c r="N147" s="36">
        <f t="shared" si="6"/>
        <v>0.28669193148367061</v>
      </c>
      <c r="O147" s="36">
        <f t="shared" si="6"/>
        <v>0.28881039219628002</v>
      </c>
      <c r="P147" s="36">
        <f t="shared" si="6"/>
        <v>0.28813744123048929</v>
      </c>
      <c r="Q147" s="36">
        <f t="shared" si="6"/>
        <v>0.28672643499396122</v>
      </c>
      <c r="R147" s="36">
        <f t="shared" si="6"/>
        <v>0.2905436741218157</v>
      </c>
      <c r="S147" s="36">
        <f t="shared" si="6"/>
        <v>0.29677680343817181</v>
      </c>
      <c r="T147" s="36">
        <f t="shared" si="6"/>
        <v>0.29851948342998014</v>
      </c>
      <c r="U147" s="36">
        <f t="shared" si="6"/>
        <v>0.30474081045965601</v>
      </c>
      <c r="V147" s="36">
        <f t="shared" si="6"/>
        <v>0.30629734473566134</v>
      </c>
      <c r="W147" s="36">
        <f t="shared" si="6"/>
        <v>0.30775906657654828</v>
      </c>
      <c r="X147" s="36">
        <f t="shared" si="6"/>
        <v>0.30942877014726783</v>
      </c>
      <c r="Y147" s="36">
        <f t="shared" si="6"/>
        <v>0.31651470437093482</v>
      </c>
      <c r="Z147" s="36">
        <f t="shared" si="6"/>
        <v>0.32358856434873345</v>
      </c>
      <c r="AA147" s="36">
        <f t="shared" si="6"/>
        <v>0.3302484690215482</v>
      </c>
      <c r="AB147" s="36">
        <f t="shared" si="6"/>
        <v>0.32971059973517874</v>
      </c>
      <c r="AC147" s="36">
        <f t="shared" si="6"/>
        <v>0.33339579313314305</v>
      </c>
      <c r="AD147" s="36">
        <f t="shared" si="6"/>
        <v>0.34324652459233984</v>
      </c>
      <c r="AE147" s="36">
        <f t="shared" si="6"/>
        <v>0.34709065183637178</v>
      </c>
      <c r="AF147" s="36">
        <f t="shared" si="6"/>
        <v>0.34498087875964073</v>
      </c>
      <c r="AG147" s="36">
        <f t="shared" si="6"/>
        <v>0.34023893736337557</v>
      </c>
      <c r="AH147" s="36">
        <f t="shared" si="6"/>
        <v>0.33487997267890462</v>
      </c>
      <c r="AI147" s="36">
        <f t="shared" si="6"/>
        <v>0.3313361544714547</v>
      </c>
      <c r="AJ147" s="36">
        <f t="shared" si="6"/>
        <v>0.3253903263537139</v>
      </c>
      <c r="AK147" s="36">
        <f t="shared" si="6"/>
        <v>0.32649934111734241</v>
      </c>
      <c r="AL147" s="36">
        <f t="shared" si="6"/>
        <v>0.3323020937139004</v>
      </c>
      <c r="AM147" s="36">
        <f t="shared" si="6"/>
        <v>0.33645432054695362</v>
      </c>
      <c r="AN147" s="36">
        <f t="shared" si="6"/>
        <v>0.3370120823603488</v>
      </c>
      <c r="AO147" s="36">
        <f t="shared" si="6"/>
        <v>0.33915016931169711</v>
      </c>
      <c r="AP147" s="36">
        <f t="shared" si="6"/>
        <v>0.33592754550096926</v>
      </c>
      <c r="AQ147" s="36">
        <f t="shared" si="6"/>
        <v>0.33487399540900054</v>
      </c>
    </row>
    <row r="148" spans="1:43" x14ac:dyDescent="0.35">
      <c r="A148" s="37"/>
      <c r="B148" s="12"/>
      <c r="C148" s="8" t="s">
        <v>139</v>
      </c>
      <c r="D148" s="8"/>
      <c r="E148" s="31" t="s">
        <v>77</v>
      </c>
      <c r="F148" s="36">
        <f t="shared" ref="F148:AQ148" si="7">IFERROR((F127*1000)/(8760*F64),0)</f>
        <v>0.43387742962613063</v>
      </c>
      <c r="G148" s="36">
        <f t="shared" si="7"/>
        <v>0.44459675164807416</v>
      </c>
      <c r="H148" s="36">
        <f t="shared" si="7"/>
        <v>0.46944988040878449</v>
      </c>
      <c r="I148" s="36">
        <f t="shared" si="7"/>
        <v>0.4829968315407851</v>
      </c>
      <c r="J148" s="36">
        <f t="shared" si="7"/>
        <v>0.49362214579040609</v>
      </c>
      <c r="K148" s="36">
        <f t="shared" si="7"/>
        <v>0.50067945563087679</v>
      </c>
      <c r="L148" s="36">
        <f t="shared" si="7"/>
        <v>0.49710528693452316</v>
      </c>
      <c r="M148" s="36">
        <f t="shared" si="7"/>
        <v>0.50006202602539052</v>
      </c>
      <c r="N148" s="36">
        <f t="shared" si="7"/>
        <v>0.50197576396206534</v>
      </c>
      <c r="O148" s="36">
        <f t="shared" si="7"/>
        <v>0.50429748419798326</v>
      </c>
      <c r="P148" s="36">
        <f t="shared" si="7"/>
        <v>0.50240342129697624</v>
      </c>
      <c r="Q148" s="36">
        <f t="shared" si="7"/>
        <v>0.50246526765763144</v>
      </c>
      <c r="R148" s="36">
        <f t="shared" si="7"/>
        <v>0.50263124787850444</v>
      </c>
      <c r="S148" s="36">
        <f t="shared" si="7"/>
        <v>0.50631690055705891</v>
      </c>
      <c r="T148" s="36">
        <f t="shared" si="7"/>
        <v>0.50444512182544499</v>
      </c>
      <c r="U148" s="36">
        <f t="shared" si="7"/>
        <v>0.50474767124790454</v>
      </c>
      <c r="V148" s="36">
        <f t="shared" si="7"/>
        <v>0.50450510504505108</v>
      </c>
      <c r="W148" s="36">
        <f t="shared" si="7"/>
        <v>0.50499899844576335</v>
      </c>
      <c r="X148" s="36">
        <f t="shared" si="7"/>
        <v>0.50342014546898406</v>
      </c>
      <c r="Y148" s="36">
        <f t="shared" si="7"/>
        <v>0.50115468196212187</v>
      </c>
      <c r="Z148" s="36">
        <f t="shared" si="7"/>
        <v>0.50055374467653979</v>
      </c>
      <c r="AA148" s="36">
        <f t="shared" si="7"/>
        <v>0.50286068123098959</v>
      </c>
      <c r="AB148" s="36">
        <f t="shared" si="7"/>
        <v>0.49676937405409599</v>
      </c>
      <c r="AC148" s="36">
        <f t="shared" si="7"/>
        <v>0.49023260781950273</v>
      </c>
      <c r="AD148" s="36">
        <f t="shared" si="7"/>
        <v>0.48726181568607146</v>
      </c>
      <c r="AE148" s="36">
        <f t="shared" si="7"/>
        <v>0.48936975762199664</v>
      </c>
      <c r="AF148" s="36">
        <f t="shared" si="7"/>
        <v>0.4836708960342338</v>
      </c>
      <c r="AG148" s="36">
        <f t="shared" si="7"/>
        <v>0.47711663198590765</v>
      </c>
      <c r="AH148" s="36">
        <f t="shared" si="7"/>
        <v>0.46658715181442822</v>
      </c>
      <c r="AI148" s="36">
        <f t="shared" si="7"/>
        <v>0.46191562619329546</v>
      </c>
      <c r="AJ148" s="36">
        <f t="shared" si="7"/>
        <v>0.45222887760730801</v>
      </c>
      <c r="AK148" s="36">
        <f t="shared" si="7"/>
        <v>0.4478960161995279</v>
      </c>
      <c r="AL148" s="36">
        <f t="shared" si="7"/>
        <v>0.45746738270257004</v>
      </c>
      <c r="AM148" s="36">
        <f t="shared" si="7"/>
        <v>0.47153781921190596</v>
      </c>
      <c r="AN148" s="36">
        <f t="shared" si="7"/>
        <v>0.48459622606088315</v>
      </c>
      <c r="AO148" s="36">
        <f t="shared" si="7"/>
        <v>0.49521591334976472</v>
      </c>
      <c r="AP148" s="36">
        <f t="shared" si="7"/>
        <v>0.50225947854794839</v>
      </c>
      <c r="AQ148" s="36">
        <f t="shared" si="7"/>
        <v>0.50894761475469052</v>
      </c>
    </row>
    <row r="149" spans="1:43" x14ac:dyDescent="0.35">
      <c r="A149" s="37"/>
      <c r="B149" s="12"/>
      <c r="C149" s="8" t="s">
        <v>140</v>
      </c>
      <c r="D149" s="8"/>
      <c r="E149" s="31" t="s">
        <v>77</v>
      </c>
      <c r="F149" s="36">
        <f t="shared" ref="F149:AQ149" si="8">IFERROR((F128*1000)/(8760*F65),0)</f>
        <v>0.38095996601890203</v>
      </c>
      <c r="G149" s="36">
        <f t="shared" si="8"/>
        <v>0.38117356846690809</v>
      </c>
      <c r="H149" s="36">
        <f t="shared" si="8"/>
        <v>0.38095238095238093</v>
      </c>
      <c r="I149" s="36">
        <f t="shared" si="8"/>
        <v>0.37858266904006393</v>
      </c>
      <c r="J149" s="36">
        <f t="shared" si="8"/>
        <v>0.37307721741792305</v>
      </c>
      <c r="K149" s="36">
        <f t="shared" si="8"/>
        <v>0.36085743277524102</v>
      </c>
      <c r="L149" s="36">
        <f t="shared" si="8"/>
        <v>0.34246575342465752</v>
      </c>
      <c r="M149" s="36">
        <f t="shared" si="8"/>
        <v>0.34246575342465752</v>
      </c>
      <c r="N149" s="36">
        <f t="shared" si="8"/>
        <v>0.34553444297147345</v>
      </c>
      <c r="O149" s="36">
        <f t="shared" si="8"/>
        <v>0.35040167997460503</v>
      </c>
      <c r="P149" s="36">
        <f t="shared" si="8"/>
        <v>0.360168974189925</v>
      </c>
      <c r="Q149" s="36">
        <f t="shared" si="8"/>
        <v>0.37176763607061752</v>
      </c>
      <c r="R149" s="36">
        <f t="shared" si="8"/>
        <v>0.37543037140136254</v>
      </c>
      <c r="S149" s="36">
        <f t="shared" si="8"/>
        <v>0.37787219495519253</v>
      </c>
      <c r="T149" s="36">
        <f t="shared" si="8"/>
        <v>0.3790931067321075</v>
      </c>
      <c r="U149" s="36">
        <f t="shared" si="8"/>
        <v>0.37970356262056504</v>
      </c>
      <c r="V149" s="36">
        <f t="shared" si="8"/>
        <v>0.37970356262056504</v>
      </c>
      <c r="W149" s="36">
        <f t="shared" si="8"/>
        <v>0.38092447439748001</v>
      </c>
      <c r="X149" s="36">
        <f t="shared" si="8"/>
        <v>0.37970356262056504</v>
      </c>
      <c r="Y149" s="36">
        <f t="shared" si="8"/>
        <v>0.37970356262056504</v>
      </c>
      <c r="Z149" s="36">
        <f t="shared" si="8"/>
        <v>0.37970356262056504</v>
      </c>
      <c r="AA149" s="36">
        <f t="shared" si="8"/>
        <v>0.38092447439748001</v>
      </c>
      <c r="AB149" s="36">
        <f t="shared" si="8"/>
        <v>0.37970356262056504</v>
      </c>
      <c r="AC149" s="36">
        <f t="shared" si="8"/>
        <v>0.37970356262056504</v>
      </c>
      <c r="AD149" s="36">
        <f t="shared" si="8"/>
        <v>0.37970356262056504</v>
      </c>
      <c r="AE149" s="36">
        <f t="shared" si="8"/>
        <v>0.38092447439748001</v>
      </c>
      <c r="AF149" s="36">
        <f t="shared" si="8"/>
        <v>0.37970356262056504</v>
      </c>
      <c r="AG149" s="36">
        <f t="shared" si="8"/>
        <v>0.37970356262056504</v>
      </c>
      <c r="AH149" s="36">
        <f t="shared" si="8"/>
        <v>0.37970356262056504</v>
      </c>
      <c r="AI149" s="36">
        <f t="shared" si="8"/>
        <v>0.38092447439748001</v>
      </c>
      <c r="AJ149" s="36">
        <f t="shared" si="8"/>
        <v>0.37970356262056504</v>
      </c>
      <c r="AK149" s="36">
        <f t="shared" si="8"/>
        <v>0.37970356262056504</v>
      </c>
      <c r="AL149" s="36">
        <f t="shared" si="8"/>
        <v>0.37970356262056504</v>
      </c>
      <c r="AM149" s="36">
        <f t="shared" si="8"/>
        <v>0.38092447439748001</v>
      </c>
      <c r="AN149" s="36">
        <f t="shared" si="8"/>
        <v>0.37970356262056504</v>
      </c>
      <c r="AO149" s="36">
        <f t="shared" si="8"/>
        <v>0.37970356262056504</v>
      </c>
      <c r="AP149" s="36">
        <f t="shared" si="8"/>
        <v>0.37970356262056504</v>
      </c>
      <c r="AQ149" s="36">
        <f t="shared" si="8"/>
        <v>0.38092447439748001</v>
      </c>
    </row>
    <row r="150" spans="1:43" x14ac:dyDescent="0.35">
      <c r="A150" s="37"/>
      <c r="B150" s="12"/>
      <c r="C150" s="8" t="s">
        <v>141</v>
      </c>
      <c r="D150" s="8"/>
      <c r="E150" s="31" t="s">
        <v>77</v>
      </c>
      <c r="F150" s="36">
        <f t="shared" ref="F150:AQ150" si="9">IFERROR((F129*1000)/(8760*F66),0)</f>
        <v>0</v>
      </c>
      <c r="G150" s="36">
        <f t="shared" si="9"/>
        <v>0</v>
      </c>
      <c r="H150" s="36">
        <f t="shared" si="9"/>
        <v>0</v>
      </c>
      <c r="I150" s="36">
        <f t="shared" si="9"/>
        <v>0</v>
      </c>
      <c r="J150" s="36">
        <f t="shared" si="9"/>
        <v>0</v>
      </c>
      <c r="K150" s="36">
        <f t="shared" si="9"/>
        <v>0</v>
      </c>
      <c r="L150" s="36">
        <f t="shared" si="9"/>
        <v>0</v>
      </c>
      <c r="M150" s="36">
        <f t="shared" si="9"/>
        <v>0.50228310502283102</v>
      </c>
      <c r="N150" s="36">
        <f t="shared" si="9"/>
        <v>0.49691109320440502</v>
      </c>
      <c r="O150" s="36">
        <f t="shared" si="9"/>
        <v>0.49557874900340654</v>
      </c>
      <c r="P150" s="36">
        <f t="shared" si="9"/>
        <v>0.50645067768355434</v>
      </c>
      <c r="Q150" s="36">
        <f t="shared" si="9"/>
        <v>0.50501290450665082</v>
      </c>
      <c r="R150" s="36">
        <f t="shared" si="9"/>
        <v>0.50662289142986527</v>
      </c>
      <c r="S150" s="36">
        <f t="shared" si="9"/>
        <v>0.50488517324738114</v>
      </c>
      <c r="T150" s="36">
        <f t="shared" si="9"/>
        <v>0.52419084071984956</v>
      </c>
      <c r="U150" s="36">
        <f t="shared" si="9"/>
        <v>0.53804055868922906</v>
      </c>
      <c r="V150" s="36">
        <f t="shared" si="9"/>
        <v>0.54349650819231798</v>
      </c>
      <c r="W150" s="36">
        <f t="shared" si="9"/>
        <v>0.54582841936556892</v>
      </c>
      <c r="X150" s="36">
        <f t="shared" si="9"/>
        <v>0.57493422843146147</v>
      </c>
      <c r="Y150" s="36">
        <f t="shared" si="9"/>
        <v>0.59874807221264625</v>
      </c>
      <c r="Z150" s="36">
        <f t="shared" si="9"/>
        <v>0.60482824823578252</v>
      </c>
      <c r="AA150" s="36">
        <f t="shared" si="9"/>
        <v>0.60417963885429637</v>
      </c>
      <c r="AB150" s="36">
        <f t="shared" si="9"/>
        <v>0.5934775840597758</v>
      </c>
      <c r="AC150" s="36">
        <f t="shared" si="9"/>
        <v>0.59406165519434795</v>
      </c>
      <c r="AD150" s="36">
        <f t="shared" si="9"/>
        <v>0.59178990890297378</v>
      </c>
      <c r="AE150" s="36">
        <f t="shared" si="9"/>
        <v>0.58795005455206695</v>
      </c>
      <c r="AF150" s="36">
        <f t="shared" si="9"/>
        <v>0.58719238695599474</v>
      </c>
      <c r="AG150" s="36">
        <f t="shared" si="9"/>
        <v>0.59678950983957657</v>
      </c>
      <c r="AH150" s="36">
        <f t="shared" si="9"/>
        <v>0.61421586454923838</v>
      </c>
      <c r="AI150" s="36">
        <f t="shared" si="9"/>
        <v>0.63310502283105019</v>
      </c>
      <c r="AJ150" s="36">
        <f t="shared" si="9"/>
        <v>0.65388127853881284</v>
      </c>
      <c r="AK150" s="36">
        <f t="shared" si="9"/>
        <v>0.66141552511415524</v>
      </c>
      <c r="AL150" s="36">
        <f t="shared" si="9"/>
        <v>0.66347031963470315</v>
      </c>
      <c r="AM150" s="36">
        <f t="shared" si="9"/>
        <v>0.65981735159817356</v>
      </c>
      <c r="AN150" s="36">
        <f t="shared" si="9"/>
        <v>0.66004566210045668</v>
      </c>
      <c r="AO150" s="36">
        <f t="shared" si="9"/>
        <v>0.65981735159817356</v>
      </c>
      <c r="AP150" s="36">
        <f t="shared" si="9"/>
        <v>0.658675799086758</v>
      </c>
      <c r="AQ150" s="36">
        <f t="shared" si="9"/>
        <v>0.658675799086758</v>
      </c>
    </row>
    <row r="151" spans="1:43" x14ac:dyDescent="0.35">
      <c r="A151" s="37"/>
      <c r="B151" s="12"/>
      <c r="C151" s="8" t="s">
        <v>142</v>
      </c>
      <c r="D151" s="8"/>
      <c r="E151" s="31" t="s">
        <v>77</v>
      </c>
      <c r="F151" s="36">
        <f t="shared" ref="F151:AQ151" si="10">IFERROR((F130*1000)/(8760*F67),0)</f>
        <v>0.84825347569564957</v>
      </c>
      <c r="G151" s="36">
        <f t="shared" si="10"/>
        <v>0.83747376608398882</v>
      </c>
      <c r="H151" s="36">
        <f t="shared" si="10"/>
        <v>0.76370530588266705</v>
      </c>
      <c r="I151" s="36">
        <f t="shared" si="10"/>
        <v>0.71130070228844555</v>
      </c>
      <c r="J151" s="36">
        <f t="shared" si="10"/>
        <v>0.60067405957816922</v>
      </c>
      <c r="K151" s="36">
        <f t="shared" si="10"/>
        <v>0.55391500104813207</v>
      </c>
      <c r="L151" s="36">
        <f t="shared" si="10"/>
        <v>0.48700103107968773</v>
      </c>
      <c r="M151" s="36">
        <f t="shared" si="10"/>
        <v>0.46215580462155803</v>
      </c>
      <c r="N151" s="36">
        <f t="shared" si="10"/>
        <v>0.46607628799409623</v>
      </c>
      <c r="O151" s="36">
        <f t="shared" si="10"/>
        <v>0.45966202560071867</v>
      </c>
      <c r="P151" s="36">
        <f t="shared" si="10"/>
        <v>0.46457444419492483</v>
      </c>
      <c r="Q151" s="36">
        <f t="shared" si="10"/>
        <v>0.45217643536192831</v>
      </c>
      <c r="R151" s="36">
        <f t="shared" si="10"/>
        <v>0.47282207732647402</v>
      </c>
      <c r="S151" s="36">
        <f t="shared" si="10"/>
        <v>0.59905324452264253</v>
      </c>
      <c r="T151" s="36">
        <f t="shared" si="10"/>
        <v>0.61999916216329432</v>
      </c>
      <c r="U151" s="36">
        <f t="shared" si="10"/>
        <v>0.63919958666722521</v>
      </c>
      <c r="V151" s="36">
        <f t="shared" si="10"/>
        <v>0.65141803862427217</v>
      </c>
      <c r="W151" s="36">
        <f t="shared" si="10"/>
        <v>0.65421082764302574</v>
      </c>
      <c r="X151" s="36">
        <f t="shared" si="10"/>
        <v>0.67236395626492396</v>
      </c>
      <c r="Y151" s="36">
        <f t="shared" si="10"/>
        <v>0.68737519724072438</v>
      </c>
      <c r="Z151" s="36">
        <f t="shared" si="10"/>
        <v>0.69645176155167354</v>
      </c>
      <c r="AA151" s="36">
        <f t="shared" si="10"/>
        <v>0.69435716978760842</v>
      </c>
      <c r="AB151" s="36">
        <f t="shared" si="10"/>
        <v>0.69435716978760842</v>
      </c>
      <c r="AC151" s="36">
        <f t="shared" si="10"/>
        <v>0.69365897253291997</v>
      </c>
      <c r="AD151" s="36">
        <f t="shared" si="10"/>
        <v>0.68807339449541283</v>
      </c>
      <c r="AE151" s="36">
        <f t="shared" si="10"/>
        <v>0.68004412606649633</v>
      </c>
      <c r="AF151" s="36">
        <f t="shared" si="10"/>
        <v>0.6810914219485289</v>
      </c>
      <c r="AG151" s="36">
        <f t="shared" si="10"/>
        <v>0.69191347939619896</v>
      </c>
      <c r="AH151" s="36">
        <f t="shared" si="10"/>
        <v>0.70622652311731104</v>
      </c>
      <c r="AI151" s="36">
        <f t="shared" si="10"/>
        <v>0.72123776409311158</v>
      </c>
      <c r="AJ151" s="36">
        <f t="shared" si="10"/>
        <v>0.74113638585173081</v>
      </c>
      <c r="AK151" s="36">
        <f t="shared" si="10"/>
        <v>0.75335483780877777</v>
      </c>
      <c r="AL151" s="36">
        <f t="shared" si="10"/>
        <v>0.75754402133690812</v>
      </c>
      <c r="AM151" s="36">
        <f t="shared" si="10"/>
        <v>0.75440213369081033</v>
      </c>
      <c r="AN151" s="36">
        <f t="shared" si="10"/>
        <v>0.75440213369081033</v>
      </c>
      <c r="AO151" s="36">
        <f t="shared" si="10"/>
        <v>0.75579852820018711</v>
      </c>
      <c r="AP151" s="36">
        <f t="shared" si="10"/>
        <v>0.75894041584628491</v>
      </c>
      <c r="AQ151" s="36">
        <f t="shared" si="10"/>
        <v>0.75894041584628491</v>
      </c>
    </row>
    <row r="152" spans="1:43" x14ac:dyDescent="0.35">
      <c r="A152" s="37"/>
      <c r="B152" s="12"/>
      <c r="C152" s="8" t="s">
        <v>132</v>
      </c>
      <c r="D152" s="8"/>
      <c r="E152" s="31" t="s">
        <v>77</v>
      </c>
      <c r="F152" s="36">
        <f t="shared" ref="F152:AQ152" si="11">IFERROR((F131*1000)/(8760*F68),0)</f>
        <v>0.104193204904593</v>
      </c>
      <c r="G152" s="36">
        <f t="shared" si="11"/>
        <v>0.1045261733538078</v>
      </c>
      <c r="H152" s="36">
        <f t="shared" si="11"/>
        <v>0.10394245165250354</v>
      </c>
      <c r="I152" s="36">
        <f t="shared" si="11"/>
        <v>0.1038466348282517</v>
      </c>
      <c r="J152" s="36">
        <f t="shared" si="11"/>
        <v>0.10355669784407762</v>
      </c>
      <c r="K152" s="36">
        <f t="shared" si="11"/>
        <v>0.10297442557286247</v>
      </c>
      <c r="L152" s="36">
        <f t="shared" si="11"/>
        <v>0.10099024268084041</v>
      </c>
      <c r="M152" s="36">
        <f t="shared" si="11"/>
        <v>0.10102055098799316</v>
      </c>
      <c r="N152" s="36">
        <f t="shared" si="11"/>
        <v>0.10107829014512916</v>
      </c>
      <c r="O152" s="36">
        <f t="shared" si="11"/>
        <v>0.10156253753789826</v>
      </c>
      <c r="P152" s="36">
        <f t="shared" si="11"/>
        <v>0.10137324702629893</v>
      </c>
      <c r="Q152" s="36">
        <f t="shared" si="11"/>
        <v>0.10144066445705435</v>
      </c>
      <c r="R152" s="36">
        <f t="shared" si="11"/>
        <v>0.10133064243822111</v>
      </c>
      <c r="S152" s="36">
        <f t="shared" si="11"/>
        <v>0.10139324671142792</v>
      </c>
      <c r="T152" s="36">
        <f t="shared" si="11"/>
        <v>0.1007779282661103</v>
      </c>
      <c r="U152" s="36">
        <f t="shared" si="11"/>
        <v>0.10056314127666702</v>
      </c>
      <c r="V152" s="36">
        <f t="shared" si="11"/>
        <v>0.10010491318448964</v>
      </c>
      <c r="W152" s="36">
        <f t="shared" si="11"/>
        <v>9.9758211417975667E-2</v>
      </c>
      <c r="X152" s="36">
        <f t="shared" si="11"/>
        <v>9.9358137900566815E-2</v>
      </c>
      <c r="Y152" s="36">
        <f t="shared" si="11"/>
        <v>9.924133052131083E-2</v>
      </c>
      <c r="Z152" s="36">
        <f t="shared" si="11"/>
        <v>9.8979396894331384E-2</v>
      </c>
      <c r="AA152" s="36">
        <f t="shared" si="11"/>
        <v>9.9655799044692489E-2</v>
      </c>
      <c r="AB152" s="36">
        <f t="shared" si="11"/>
        <v>0.10075818239981743</v>
      </c>
      <c r="AC152" s="36">
        <f t="shared" si="11"/>
        <v>0.10259772652624768</v>
      </c>
      <c r="AD152" s="36">
        <f t="shared" si="11"/>
        <v>0.10329201166271551</v>
      </c>
      <c r="AE152" s="36">
        <f t="shared" si="11"/>
        <v>0.10391807961210948</v>
      </c>
      <c r="AF152" s="36">
        <f t="shared" si="11"/>
        <v>0.10340408387196325</v>
      </c>
      <c r="AG152" s="36">
        <f t="shared" si="11"/>
        <v>0.10334639383880942</v>
      </c>
      <c r="AH152" s="36">
        <f t="shared" si="11"/>
        <v>0.10323277102612807</v>
      </c>
      <c r="AI152" s="36">
        <f t="shared" si="11"/>
        <v>0.10364915619469005</v>
      </c>
      <c r="AJ152" s="36">
        <f t="shared" si="11"/>
        <v>0.10328891041816871</v>
      </c>
      <c r="AK152" s="36">
        <f t="shared" si="11"/>
        <v>0.10374876854671657</v>
      </c>
      <c r="AL152" s="36">
        <f t="shared" si="11"/>
        <v>0.1043074332217481</v>
      </c>
      <c r="AM152" s="36">
        <f t="shared" si="11"/>
        <v>0.10545748611738766</v>
      </c>
      <c r="AN152" s="36">
        <f t="shared" si="11"/>
        <v>0.10586997705258357</v>
      </c>
      <c r="AO152" s="36">
        <f t="shared" si="11"/>
        <v>0.1069080360929892</v>
      </c>
      <c r="AP152" s="36">
        <f t="shared" si="11"/>
        <v>0.10779139727511136</v>
      </c>
      <c r="AQ152" s="36">
        <f t="shared" si="11"/>
        <v>0.10876445796847149</v>
      </c>
    </row>
    <row r="153" spans="1:43" x14ac:dyDescent="0.35">
      <c r="A153" s="37"/>
      <c r="B153" s="12"/>
      <c r="C153" s="8" t="s">
        <v>143</v>
      </c>
      <c r="D153" s="8"/>
      <c r="E153" s="31" t="s">
        <v>77</v>
      </c>
      <c r="F153" s="36">
        <f t="shared" ref="F153:AQ153" si="12">IFERROR((F132*1000)/(8760*F69),0)</f>
        <v>0.40236470649512995</v>
      </c>
      <c r="G153" s="36">
        <f t="shared" si="12"/>
        <v>0.40323280726426725</v>
      </c>
      <c r="H153" s="36">
        <f t="shared" si="12"/>
        <v>0.40206150953532094</v>
      </c>
      <c r="I153" s="36">
        <f t="shared" si="12"/>
        <v>0.40206150953532094</v>
      </c>
      <c r="J153" s="36">
        <f t="shared" si="12"/>
        <v>0.40206150953532094</v>
      </c>
      <c r="K153" s="36">
        <f t="shared" si="12"/>
        <v>0.40290088638195004</v>
      </c>
      <c r="L153" s="36">
        <f t="shared" si="12"/>
        <v>0.40206150953532094</v>
      </c>
      <c r="M153" s="36">
        <f t="shared" si="12"/>
        <v>0.40206150953532094</v>
      </c>
      <c r="N153" s="36">
        <f t="shared" si="12"/>
        <v>0.40206150953532094</v>
      </c>
      <c r="O153" s="36">
        <f t="shared" si="12"/>
        <v>0.40290088638195004</v>
      </c>
      <c r="P153" s="36">
        <f t="shared" si="12"/>
        <v>0.40206150953532094</v>
      </c>
      <c r="Q153" s="36">
        <f t="shared" si="12"/>
        <v>0.40206150953532094</v>
      </c>
      <c r="R153" s="36">
        <f t="shared" si="12"/>
        <v>0</v>
      </c>
      <c r="S153" s="36">
        <f t="shared" si="12"/>
        <v>0</v>
      </c>
      <c r="T153" s="36">
        <f t="shared" si="12"/>
        <v>0</v>
      </c>
      <c r="U153" s="36">
        <f t="shared" si="12"/>
        <v>0</v>
      </c>
      <c r="V153" s="36">
        <f t="shared" si="12"/>
        <v>0</v>
      </c>
      <c r="W153" s="36">
        <f t="shared" si="12"/>
        <v>0</v>
      </c>
      <c r="X153" s="36">
        <f t="shared" si="12"/>
        <v>0</v>
      </c>
      <c r="Y153" s="36">
        <f t="shared" si="12"/>
        <v>0</v>
      </c>
      <c r="Z153" s="36">
        <f t="shared" si="12"/>
        <v>0</v>
      </c>
      <c r="AA153" s="36">
        <f t="shared" si="12"/>
        <v>0</v>
      </c>
      <c r="AB153" s="36">
        <f t="shared" si="12"/>
        <v>0</v>
      </c>
      <c r="AC153" s="36">
        <f t="shared" si="12"/>
        <v>0</v>
      </c>
      <c r="AD153" s="36">
        <f t="shared" si="12"/>
        <v>0</v>
      </c>
      <c r="AE153" s="36">
        <f t="shared" si="12"/>
        <v>0</v>
      </c>
      <c r="AF153" s="36">
        <f t="shared" si="12"/>
        <v>0</v>
      </c>
      <c r="AG153" s="36">
        <f t="shared" si="12"/>
        <v>0</v>
      </c>
      <c r="AH153" s="36">
        <f t="shared" si="12"/>
        <v>0</v>
      </c>
      <c r="AI153" s="36">
        <f t="shared" si="12"/>
        <v>0</v>
      </c>
      <c r="AJ153" s="36">
        <f t="shared" si="12"/>
        <v>0</v>
      </c>
      <c r="AK153" s="36">
        <f t="shared" si="12"/>
        <v>0</v>
      </c>
      <c r="AL153" s="36">
        <f t="shared" si="12"/>
        <v>0</v>
      </c>
      <c r="AM153" s="36">
        <f t="shared" si="12"/>
        <v>0</v>
      </c>
      <c r="AN153" s="36">
        <f t="shared" si="12"/>
        <v>0</v>
      </c>
      <c r="AO153" s="36">
        <f t="shared" si="12"/>
        <v>0</v>
      </c>
      <c r="AP153" s="36">
        <f t="shared" si="12"/>
        <v>0</v>
      </c>
      <c r="AQ153" s="36">
        <f t="shared" si="12"/>
        <v>0</v>
      </c>
    </row>
    <row r="154" spans="1:43" x14ac:dyDescent="0.35">
      <c r="A154" s="37"/>
      <c r="B154" s="12"/>
      <c r="C154" s="8" t="s">
        <v>144</v>
      </c>
      <c r="D154" s="8"/>
      <c r="E154" s="31" t="s">
        <v>77</v>
      </c>
      <c r="F154" s="36">
        <f t="shared" ref="F154:AJ154" si="13">IFERROR((F133*1000)/(8760*F70),0)</f>
        <v>0</v>
      </c>
      <c r="G154" s="36">
        <f t="shared" si="13"/>
        <v>0</v>
      </c>
      <c r="H154" s="36">
        <f t="shared" si="13"/>
        <v>0.67351598173515981</v>
      </c>
      <c r="I154" s="36">
        <f t="shared" si="13"/>
        <v>0.5365296803652968</v>
      </c>
      <c r="J154" s="36">
        <f t="shared" si="13"/>
        <v>0.4480593607305936</v>
      </c>
      <c r="K154" s="36">
        <f t="shared" si="13"/>
        <v>0.33105022831050229</v>
      </c>
      <c r="L154" s="36">
        <f t="shared" si="13"/>
        <v>0.2696917808219178</v>
      </c>
      <c r="M154" s="36">
        <f t="shared" si="13"/>
        <v>0.20167427701674276</v>
      </c>
      <c r="N154" s="36">
        <f t="shared" si="13"/>
        <v>0.20357686453576865</v>
      </c>
      <c r="O154" s="36">
        <f t="shared" si="13"/>
        <v>0.1805079908675799</v>
      </c>
      <c r="P154" s="36">
        <f t="shared" si="13"/>
        <v>0.16623858447488585</v>
      </c>
      <c r="Q154" s="36">
        <f t="shared" si="13"/>
        <v>0.13755707762557079</v>
      </c>
      <c r="R154" s="36">
        <f t="shared" si="13"/>
        <v>0.10616438356164383</v>
      </c>
      <c r="S154" s="36">
        <f t="shared" si="13"/>
        <v>0.11637493658041603</v>
      </c>
      <c r="T154" s="36">
        <f t="shared" si="13"/>
        <v>0.12366818873668188</v>
      </c>
      <c r="U154" s="36">
        <f t="shared" si="13"/>
        <v>0.13672685761726858</v>
      </c>
      <c r="V154" s="36">
        <f t="shared" si="13"/>
        <v>0.15</v>
      </c>
      <c r="W154" s="36">
        <f t="shared" si="13"/>
        <v>0.15207110241356817</v>
      </c>
      <c r="X154" s="36">
        <f t="shared" si="13"/>
        <v>0.15824279641001415</v>
      </c>
      <c r="Y154" s="36">
        <f t="shared" si="13"/>
        <v>0.16267123287671234</v>
      </c>
      <c r="Z154" s="36">
        <f t="shared" si="13"/>
        <v>0.16319377451926168</v>
      </c>
      <c r="AA154" s="36">
        <f t="shared" si="13"/>
        <v>0.15591584301485464</v>
      </c>
      <c r="AB154" s="36">
        <f t="shared" si="13"/>
        <v>0.15470004723665565</v>
      </c>
      <c r="AC154" s="36">
        <f t="shared" si="13"/>
        <v>0.1459304241397166</v>
      </c>
      <c r="AD154" s="36">
        <f t="shared" si="13"/>
        <v>0.13731559536354057</v>
      </c>
      <c r="AE154" s="36">
        <f t="shared" si="13"/>
        <v>0.12276696306977489</v>
      </c>
      <c r="AF154" s="36">
        <f t="shared" si="13"/>
        <v>0.11566474206573833</v>
      </c>
      <c r="AG154" s="36">
        <f t="shared" si="13"/>
        <v>0.1098744292237443</v>
      </c>
      <c r="AH154" s="36">
        <f t="shared" si="13"/>
        <v>0.11147973744292237</v>
      </c>
      <c r="AI154" s="36">
        <f t="shared" si="13"/>
        <v>0.10623253595038507</v>
      </c>
      <c r="AJ154" s="36">
        <f t="shared" si="13"/>
        <v>0.108529028049576</v>
      </c>
      <c r="AK154" s="36">
        <f t="shared" ref="AK154:AQ154" si="14">IFERROR((AK133*1000)/(8760*AK70),0)</f>
        <v>0.10537407797681771</v>
      </c>
      <c r="AL154" s="36">
        <f t="shared" si="14"/>
        <v>9.8383801970680126E-2</v>
      </c>
      <c r="AM154" s="36">
        <f t="shared" si="14"/>
        <v>8.6555690422518927E-2</v>
      </c>
      <c r="AN154" s="36">
        <f t="shared" si="14"/>
        <v>7.8586145450495595E-2</v>
      </c>
      <c r="AO154" s="36">
        <f t="shared" si="14"/>
        <v>7.2790760139672311E-2</v>
      </c>
      <c r="AP154" s="36">
        <f t="shared" si="14"/>
        <v>6.9350964710850685E-2</v>
      </c>
      <c r="AQ154" s="36">
        <f t="shared" si="14"/>
        <v>6.447539603581541E-2</v>
      </c>
    </row>
    <row r="155" spans="1:43" x14ac:dyDescent="0.35">
      <c r="A155" s="37"/>
      <c r="B155" s="12"/>
      <c r="C155" s="8" t="s">
        <v>145</v>
      </c>
      <c r="D155" s="8"/>
      <c r="E155" s="31" t="s">
        <v>77</v>
      </c>
      <c r="F155" s="36">
        <f t="shared" ref="F155:AJ155" si="15">IFERROR((F134*1000)/(8760*F71),0)</f>
        <v>0</v>
      </c>
      <c r="G155" s="36">
        <f t="shared" si="15"/>
        <v>0</v>
      </c>
      <c r="H155" s="36">
        <f t="shared" si="15"/>
        <v>0.6432802665679378</v>
      </c>
      <c r="I155" s="36">
        <f t="shared" si="15"/>
        <v>0.588216641298833</v>
      </c>
      <c r="J155" s="36">
        <f t="shared" si="15"/>
        <v>0.54405204951566499</v>
      </c>
      <c r="K155" s="36">
        <f t="shared" si="15"/>
        <v>0.50395877843408321</v>
      </c>
      <c r="L155" s="36">
        <f t="shared" si="15"/>
        <v>0.45431695362573832</v>
      </c>
      <c r="M155" s="36">
        <f t="shared" si="15"/>
        <v>0.42348928793503043</v>
      </c>
      <c r="N155" s="36">
        <f t="shared" si="15"/>
        <v>0.42161869759597798</v>
      </c>
      <c r="O155" s="36">
        <f t="shared" si="15"/>
        <v>0.4005687255625735</v>
      </c>
      <c r="P155" s="36">
        <f t="shared" si="15"/>
        <v>0.399259410709012</v>
      </c>
      <c r="Q155" s="36">
        <f t="shared" si="15"/>
        <v>0.36427233345041565</v>
      </c>
      <c r="R155" s="36">
        <f t="shared" si="15"/>
        <v>0.33246459352682323</v>
      </c>
      <c r="S155" s="36">
        <f t="shared" si="15"/>
        <v>0.32951035409151969</v>
      </c>
      <c r="T155" s="36">
        <f t="shared" si="15"/>
        <v>0.34111546952746818</v>
      </c>
      <c r="U155" s="36">
        <f t="shared" si="15"/>
        <v>0.36192592494028891</v>
      </c>
      <c r="V155" s="36">
        <f t="shared" si="15"/>
        <v>0.38716146022082099</v>
      </c>
      <c r="W155" s="36">
        <f t="shared" si="15"/>
        <v>0.38950924662972802</v>
      </c>
      <c r="X155" s="36">
        <f t="shared" si="15"/>
        <v>0.39284563050629645</v>
      </c>
      <c r="Y155" s="36">
        <f t="shared" si="15"/>
        <v>0.39427830201529335</v>
      </c>
      <c r="Z155" s="36">
        <f t="shared" si="15"/>
        <v>0.39092643236802949</v>
      </c>
      <c r="AA155" s="36">
        <f t="shared" si="15"/>
        <v>0.3818088148581939</v>
      </c>
      <c r="AB155" s="36">
        <f t="shared" si="15"/>
        <v>0.37995401969675274</v>
      </c>
      <c r="AC155" s="36">
        <f t="shared" si="15"/>
        <v>0.37075158391013291</v>
      </c>
      <c r="AD155" s="36">
        <f t="shared" si="15"/>
        <v>0.36132980464610481</v>
      </c>
      <c r="AE155" s="36">
        <f t="shared" si="15"/>
        <v>0.34295818784134657</v>
      </c>
      <c r="AF155" s="36">
        <f t="shared" si="15"/>
        <v>0.33732206736413317</v>
      </c>
      <c r="AG155" s="36">
        <f t="shared" si="15"/>
        <v>0.33507410747951516</v>
      </c>
      <c r="AH155" s="36">
        <f t="shared" si="15"/>
        <v>0.34226255789040771</v>
      </c>
      <c r="AI155" s="36">
        <f t="shared" si="15"/>
        <v>0.34107313098131337</v>
      </c>
      <c r="AJ155" s="36">
        <f t="shared" si="15"/>
        <v>0.35279017490508568</v>
      </c>
      <c r="AK155" s="36">
        <f t="shared" ref="AK155:AQ158" si="16">IFERROR((AK134*1000)/(8760*AK71),0)</f>
        <v>0.35164755463171721</v>
      </c>
      <c r="AL155" s="36">
        <f t="shared" si="16"/>
        <v>0.34662865820031136</v>
      </c>
      <c r="AM155" s="36">
        <f t="shared" si="16"/>
        <v>0.32627243576523357</v>
      </c>
      <c r="AN155" s="36">
        <f t="shared" si="16"/>
        <v>0.31248520068256364</v>
      </c>
      <c r="AO155" s="36">
        <f t="shared" si="16"/>
        <v>0.29949999312547837</v>
      </c>
      <c r="AP155" s="36">
        <f t="shared" si="16"/>
        <v>0.29254908790374451</v>
      </c>
      <c r="AQ155" s="36">
        <f t="shared" si="16"/>
        <v>0.28429966192630207</v>
      </c>
    </row>
    <row r="156" spans="1:43" x14ac:dyDescent="0.35">
      <c r="A156" s="37"/>
      <c r="B156" s="12"/>
      <c r="C156" s="8" t="s">
        <v>146</v>
      </c>
      <c r="D156" s="8"/>
      <c r="E156" s="31" t="s">
        <v>77</v>
      </c>
      <c r="F156" s="36">
        <f t="shared" ref="F156:AJ156" si="17">IFERROR((F135*1000)/(8760*F72),0)</f>
        <v>0.35237356767467909</v>
      </c>
      <c r="G156" s="36">
        <f t="shared" si="17"/>
        <v>0.34266923872081001</v>
      </c>
      <c r="H156" s="36">
        <f t="shared" si="17"/>
        <v>0.2740062644429746</v>
      </c>
      <c r="I156" s="36">
        <f t="shared" si="17"/>
        <v>0.22537717677197305</v>
      </c>
      <c r="J156" s="36">
        <f t="shared" si="17"/>
        <v>0.18335512393157358</v>
      </c>
      <c r="K156" s="36">
        <f t="shared" si="17"/>
        <v>0.1365626783675799</v>
      </c>
      <c r="L156" s="36">
        <f t="shared" si="17"/>
        <v>0.11494378369460255</v>
      </c>
      <c r="M156" s="36">
        <f t="shared" si="17"/>
        <v>8.6916941217270671E-2</v>
      </c>
      <c r="N156" s="36">
        <f t="shared" si="17"/>
        <v>0.10374458192562981</v>
      </c>
      <c r="O156" s="36">
        <f t="shared" si="17"/>
        <v>9.756859071927565E-2</v>
      </c>
      <c r="P156" s="36">
        <f t="shared" si="17"/>
        <v>9.7892615918796638E-2</v>
      </c>
      <c r="Q156" s="36">
        <f t="shared" si="17"/>
        <v>8.7843605234152938E-2</v>
      </c>
      <c r="R156" s="36">
        <f t="shared" si="17"/>
        <v>5.7077625570776253E-2</v>
      </c>
      <c r="S156" s="36">
        <f t="shared" si="17"/>
        <v>8.5616438356164379E-2</v>
      </c>
      <c r="T156" s="36">
        <f t="shared" si="17"/>
        <v>8.5616438356164379E-2</v>
      </c>
      <c r="U156" s="36">
        <f t="shared" si="17"/>
        <v>0.11415525114155251</v>
      </c>
      <c r="V156" s="36">
        <f t="shared" si="17"/>
        <v>0.11415525114155251</v>
      </c>
      <c r="W156" s="36">
        <f t="shared" si="17"/>
        <v>0.11415525114155251</v>
      </c>
      <c r="X156" s="36">
        <f t="shared" si="17"/>
        <v>0.11415525114155251</v>
      </c>
      <c r="Y156" s="36">
        <f t="shared" si="17"/>
        <v>0.11415525114155251</v>
      </c>
      <c r="Z156" s="36">
        <f t="shared" si="17"/>
        <v>0.11415525114155251</v>
      </c>
      <c r="AA156" s="36">
        <f t="shared" si="17"/>
        <v>0.11415525114155251</v>
      </c>
      <c r="AB156" s="36">
        <f t="shared" si="17"/>
        <v>0.11415525114155251</v>
      </c>
      <c r="AC156" s="36">
        <f t="shared" si="17"/>
        <v>0.11415525114155251</v>
      </c>
      <c r="AD156" s="36">
        <f t="shared" si="17"/>
        <v>8.5616438356164379E-2</v>
      </c>
      <c r="AE156" s="36">
        <f t="shared" si="17"/>
        <v>8.5616438356164379E-2</v>
      </c>
      <c r="AF156" s="36">
        <f t="shared" si="17"/>
        <v>8.5616438356164379E-2</v>
      </c>
      <c r="AG156" s="36">
        <f t="shared" si="17"/>
        <v>8.5616438356164379E-2</v>
      </c>
      <c r="AH156" s="36">
        <f t="shared" si="17"/>
        <v>8.5616438356164379E-2</v>
      </c>
      <c r="AI156" s="36">
        <f t="shared" si="17"/>
        <v>8.5616438356164379E-2</v>
      </c>
      <c r="AJ156" s="36">
        <f t="shared" si="17"/>
        <v>8.5616438356164379E-2</v>
      </c>
      <c r="AK156" s="36">
        <f t="shared" si="16"/>
        <v>8.5616438356164379E-2</v>
      </c>
      <c r="AL156" s="36">
        <f t="shared" si="16"/>
        <v>8.5616438356164379E-2</v>
      </c>
      <c r="AM156" s="36">
        <f t="shared" si="16"/>
        <v>5.7077625570776253E-2</v>
      </c>
      <c r="AN156" s="36">
        <f t="shared" si="16"/>
        <v>5.7077625570776253E-2</v>
      </c>
      <c r="AO156" s="36">
        <f t="shared" si="16"/>
        <v>2.8538812785388126E-2</v>
      </c>
      <c r="AP156" s="36">
        <f t="shared" si="16"/>
        <v>2.8538812785388126E-2</v>
      </c>
      <c r="AQ156" s="36">
        <f t="shared" si="16"/>
        <v>2.8538812785388126E-2</v>
      </c>
    </row>
    <row r="157" spans="1:43" x14ac:dyDescent="0.35">
      <c r="A157" s="37"/>
      <c r="B157" s="12"/>
      <c r="C157" s="8" t="s">
        <v>147</v>
      </c>
      <c r="D157" s="8"/>
      <c r="E157" s="31" t="s">
        <v>77</v>
      </c>
      <c r="F157" s="36">
        <f t="shared" ref="F157:AJ157" si="18">IFERROR((F136*1000)/(8760*F73),0)</f>
        <v>0.36470378936132364</v>
      </c>
      <c r="G157" s="36">
        <f t="shared" si="18"/>
        <v>0.17938682322243968</v>
      </c>
      <c r="H157" s="36">
        <f t="shared" si="18"/>
        <v>0</v>
      </c>
      <c r="I157" s="36">
        <f t="shared" si="18"/>
        <v>0</v>
      </c>
      <c r="J157" s="36">
        <f t="shared" si="18"/>
        <v>0</v>
      </c>
      <c r="K157" s="36">
        <f t="shared" si="18"/>
        <v>0</v>
      </c>
      <c r="L157" s="36">
        <f t="shared" si="18"/>
        <v>0</v>
      </c>
      <c r="M157" s="36">
        <f t="shared" si="18"/>
        <v>0</v>
      </c>
      <c r="N157" s="36">
        <f t="shared" si="18"/>
        <v>0</v>
      </c>
      <c r="O157" s="36">
        <f t="shared" si="18"/>
        <v>0</v>
      </c>
      <c r="P157" s="36">
        <f t="shared" si="18"/>
        <v>0</v>
      </c>
      <c r="Q157" s="36">
        <f t="shared" si="18"/>
        <v>0</v>
      </c>
      <c r="R157" s="36">
        <f t="shared" si="18"/>
        <v>0</v>
      </c>
      <c r="S157" s="36">
        <f t="shared" si="18"/>
        <v>0</v>
      </c>
      <c r="T157" s="36">
        <f t="shared" si="18"/>
        <v>0</v>
      </c>
      <c r="U157" s="36">
        <f t="shared" si="18"/>
        <v>0</v>
      </c>
      <c r="V157" s="36">
        <f t="shared" si="18"/>
        <v>0</v>
      </c>
      <c r="W157" s="36">
        <f t="shared" si="18"/>
        <v>0</v>
      </c>
      <c r="X157" s="36">
        <f t="shared" si="18"/>
        <v>0</v>
      </c>
      <c r="Y157" s="36">
        <f t="shared" si="18"/>
        <v>0</v>
      </c>
      <c r="Z157" s="36">
        <f t="shared" si="18"/>
        <v>0</v>
      </c>
      <c r="AA157" s="36">
        <f t="shared" si="18"/>
        <v>0</v>
      </c>
      <c r="AB157" s="36">
        <f t="shared" si="18"/>
        <v>0</v>
      </c>
      <c r="AC157" s="36">
        <f t="shared" si="18"/>
        <v>0</v>
      </c>
      <c r="AD157" s="36">
        <f t="shared" si="18"/>
        <v>0</v>
      </c>
      <c r="AE157" s="36">
        <f t="shared" si="18"/>
        <v>0</v>
      </c>
      <c r="AF157" s="36">
        <f t="shared" si="18"/>
        <v>0</v>
      </c>
      <c r="AG157" s="36">
        <f t="shared" si="18"/>
        <v>0</v>
      </c>
      <c r="AH157" s="36">
        <f t="shared" si="18"/>
        <v>0</v>
      </c>
      <c r="AI157" s="36">
        <f t="shared" si="18"/>
        <v>0</v>
      </c>
      <c r="AJ157" s="36">
        <f t="shared" si="18"/>
        <v>0</v>
      </c>
      <c r="AK157" s="36">
        <f t="shared" si="16"/>
        <v>0</v>
      </c>
      <c r="AL157" s="36">
        <f t="shared" si="16"/>
        <v>0</v>
      </c>
      <c r="AM157" s="36">
        <f t="shared" si="16"/>
        <v>0</v>
      </c>
      <c r="AN157" s="36">
        <f t="shared" si="16"/>
        <v>0</v>
      </c>
      <c r="AO157" s="36">
        <f t="shared" si="16"/>
        <v>0</v>
      </c>
      <c r="AP157" s="36">
        <f t="shared" si="16"/>
        <v>0</v>
      </c>
      <c r="AQ157" s="36">
        <f t="shared" si="16"/>
        <v>0</v>
      </c>
    </row>
    <row r="158" spans="1:43" x14ac:dyDescent="0.35">
      <c r="A158" s="37"/>
      <c r="B158" s="12"/>
      <c r="C158" s="8" t="s">
        <v>148</v>
      </c>
      <c r="D158" s="8"/>
      <c r="E158" s="31" t="s">
        <v>77</v>
      </c>
      <c r="F158" s="36">
        <f t="shared" ref="F158:AJ158" si="19">IFERROR((F137*1000)/(8760*F74),0)</f>
        <v>0.70892472876412416</v>
      </c>
      <c r="G158" s="36">
        <f t="shared" si="19"/>
        <v>0.71019537390523246</v>
      </c>
      <c r="H158" s="36">
        <f t="shared" si="19"/>
        <v>0.71354808206736087</v>
      </c>
      <c r="I158" s="36">
        <f t="shared" si="19"/>
        <v>0.70390554041780196</v>
      </c>
      <c r="J158" s="36">
        <f t="shared" si="19"/>
        <v>0.6877271456527817</v>
      </c>
      <c r="K158" s="36">
        <f t="shared" si="19"/>
        <v>0.55030703826169103</v>
      </c>
      <c r="L158" s="36">
        <f t="shared" si="19"/>
        <v>0.65120949611822176</v>
      </c>
      <c r="M158" s="36">
        <f t="shared" si="19"/>
        <v>0.81307514762746902</v>
      </c>
      <c r="N158" s="36">
        <f t="shared" si="19"/>
        <v>0.81282535495538699</v>
      </c>
      <c r="O158" s="36">
        <f t="shared" si="19"/>
        <v>0.81582286702037288</v>
      </c>
      <c r="P158" s="36">
        <f t="shared" si="19"/>
        <v>0.81557307434829085</v>
      </c>
      <c r="Q158" s="36">
        <f t="shared" si="19"/>
        <v>0.71804384732466919</v>
      </c>
      <c r="R158" s="36">
        <f t="shared" si="19"/>
        <v>0.75651305497347432</v>
      </c>
      <c r="S158" s="36">
        <f t="shared" si="19"/>
        <v>0.85436041309480504</v>
      </c>
      <c r="T158" s="36">
        <f t="shared" si="19"/>
        <v>0.85320587199602826</v>
      </c>
      <c r="U158" s="36">
        <f t="shared" si="19"/>
        <v>0.85638086001766445</v>
      </c>
      <c r="V158" s="36">
        <f t="shared" si="19"/>
        <v>0.86402969479706049</v>
      </c>
      <c r="W158" s="36">
        <f t="shared" si="19"/>
        <v>0.86994671792829137</v>
      </c>
      <c r="X158" s="36">
        <f t="shared" si="19"/>
        <v>0.870812623752374</v>
      </c>
      <c r="Y158" s="36">
        <f t="shared" si="19"/>
        <v>0.87095694138972102</v>
      </c>
      <c r="Z158" s="36">
        <f t="shared" si="19"/>
        <v>0.87225580012584492</v>
      </c>
      <c r="AA158" s="36">
        <f t="shared" si="19"/>
        <v>0.8748535175980926</v>
      </c>
      <c r="AB158" s="36">
        <f t="shared" si="19"/>
        <v>0.87355465886196881</v>
      </c>
      <c r="AC158" s="36">
        <f t="shared" si="19"/>
        <v>0.87398761177401008</v>
      </c>
      <c r="AD158" s="36">
        <f t="shared" si="19"/>
        <v>0.87167852957645653</v>
      </c>
      <c r="AE158" s="36">
        <f t="shared" si="19"/>
        <v>0.87066830611502688</v>
      </c>
      <c r="AF158" s="36">
        <f t="shared" si="19"/>
        <v>0.86662741226930817</v>
      </c>
      <c r="AG158" s="36">
        <f t="shared" si="19"/>
        <v>0.86475128298379589</v>
      </c>
      <c r="AH158" s="36">
        <f t="shared" si="19"/>
        <v>0.86446264770910175</v>
      </c>
      <c r="AI158" s="36">
        <f t="shared" si="19"/>
        <v>0.86489560062114301</v>
      </c>
      <c r="AJ158" s="36">
        <f t="shared" si="19"/>
        <v>0.86071038913807729</v>
      </c>
      <c r="AK158" s="36">
        <f t="shared" si="16"/>
        <v>0.86013311858868891</v>
      </c>
      <c r="AL158" s="36">
        <f t="shared" si="16"/>
        <v>0.90008339485412747</v>
      </c>
      <c r="AM158" s="36">
        <f t="shared" si="16"/>
        <v>0.90247587017745334</v>
      </c>
      <c r="AN158" s="36">
        <f t="shared" si="16"/>
        <v>0.90008339485412747</v>
      </c>
      <c r="AO158" s="36">
        <f t="shared" si="16"/>
        <v>0.90008339485412747</v>
      </c>
      <c r="AP158" s="36">
        <f t="shared" si="16"/>
        <v>0.90008339485412747</v>
      </c>
      <c r="AQ158" s="36">
        <f t="shared" si="16"/>
        <v>0.90247587017745334</v>
      </c>
    </row>
    <row r="159" spans="1:43" x14ac:dyDescent="0.35">
      <c r="A159" s="12"/>
      <c r="B159" s="34" t="s">
        <v>155</v>
      </c>
    </row>
    <row r="160" spans="1:43" x14ac:dyDescent="0.35">
      <c r="A160" s="12"/>
      <c r="B160" s="12"/>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row>
    <row r="161" spans="1:51" x14ac:dyDescent="0.35">
      <c r="A161" s="27" t="s">
        <v>33</v>
      </c>
      <c r="B161" s="27"/>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row>
    <row r="162" spans="1:51" x14ac:dyDescent="0.35">
      <c r="A162" s="29"/>
      <c r="B162" s="29"/>
      <c r="C162" s="29" t="s">
        <v>54</v>
      </c>
      <c r="D162" s="29"/>
      <c r="E162" s="29" t="s">
        <v>55</v>
      </c>
      <c r="F162" s="30">
        <v>2023</v>
      </c>
      <c r="G162" s="30">
        <v>2024</v>
      </c>
      <c r="H162" s="30">
        <v>2025</v>
      </c>
      <c r="I162" s="30">
        <v>2026</v>
      </c>
      <c r="J162" s="30">
        <v>2027</v>
      </c>
      <c r="K162" s="30">
        <v>2028</v>
      </c>
      <c r="L162" s="30">
        <v>2029</v>
      </c>
      <c r="M162" s="30">
        <v>2030</v>
      </c>
      <c r="N162" s="30">
        <v>2031</v>
      </c>
      <c r="O162" s="30">
        <v>2032</v>
      </c>
      <c r="P162" s="30">
        <v>2033</v>
      </c>
      <c r="Q162" s="30">
        <v>2034</v>
      </c>
      <c r="R162" s="30">
        <v>2035</v>
      </c>
      <c r="S162" s="30">
        <v>2036</v>
      </c>
      <c r="T162" s="30">
        <v>2037</v>
      </c>
      <c r="U162" s="30">
        <v>2038</v>
      </c>
      <c r="V162" s="30">
        <v>2039</v>
      </c>
      <c r="W162" s="30">
        <v>2040</v>
      </c>
      <c r="X162" s="30">
        <v>2041</v>
      </c>
      <c r="Y162" s="30">
        <v>2042</v>
      </c>
      <c r="Z162" s="30">
        <v>2043</v>
      </c>
      <c r="AA162" s="30">
        <v>2044</v>
      </c>
      <c r="AB162" s="30">
        <v>2045</v>
      </c>
      <c r="AC162" s="30">
        <v>2046</v>
      </c>
      <c r="AD162" s="30">
        <v>2047</v>
      </c>
      <c r="AE162" s="30">
        <v>2048</v>
      </c>
      <c r="AF162" s="30">
        <v>2049</v>
      </c>
      <c r="AG162" s="30">
        <v>2050</v>
      </c>
      <c r="AH162" s="30">
        <v>2051</v>
      </c>
      <c r="AI162" s="30">
        <v>2052</v>
      </c>
      <c r="AJ162" s="30">
        <v>2053</v>
      </c>
      <c r="AK162" s="30">
        <v>2054</v>
      </c>
      <c r="AL162" s="30">
        <v>2055</v>
      </c>
      <c r="AM162" s="30">
        <v>2056</v>
      </c>
      <c r="AN162" s="30">
        <v>2057</v>
      </c>
      <c r="AO162" s="30">
        <v>2058</v>
      </c>
      <c r="AP162" s="30">
        <v>2059</v>
      </c>
      <c r="AQ162" s="30">
        <v>2060</v>
      </c>
      <c r="AR162" s="40"/>
      <c r="AS162" s="40"/>
      <c r="AT162" s="40"/>
      <c r="AU162" s="40"/>
      <c r="AV162" s="40"/>
      <c r="AW162" s="40"/>
      <c r="AX162" s="40"/>
      <c r="AY162" s="40"/>
    </row>
    <row r="163" spans="1:51" ht="14.9" customHeight="1" x14ac:dyDescent="0.45">
      <c r="A163" s="12"/>
      <c r="B163" s="12" t="s">
        <v>157</v>
      </c>
      <c r="C163" s="8" t="s">
        <v>158</v>
      </c>
      <c r="D163" s="8"/>
      <c r="E163" s="31" t="s">
        <v>159</v>
      </c>
      <c r="F163" s="36">
        <v>39.68</v>
      </c>
      <c r="G163" s="36">
        <v>35.409999999999997</v>
      </c>
      <c r="H163" s="36">
        <v>26.55</v>
      </c>
      <c r="I163" s="36">
        <v>20.13</v>
      </c>
      <c r="J163" s="36">
        <v>17.09</v>
      </c>
      <c r="K163" s="36">
        <v>12.71</v>
      </c>
      <c r="L163" s="36">
        <v>10.7</v>
      </c>
      <c r="M163" s="36">
        <v>8.2899999999999991</v>
      </c>
      <c r="N163" s="36">
        <v>8.24</v>
      </c>
      <c r="O163" s="36">
        <v>7.78</v>
      </c>
      <c r="P163" s="36">
        <v>7.63</v>
      </c>
      <c r="Q163" s="36">
        <v>6.09</v>
      </c>
      <c r="R163" s="36">
        <v>1.05</v>
      </c>
      <c r="S163" s="36">
        <v>1.08</v>
      </c>
      <c r="T163" s="36">
        <v>1.1299999999999999</v>
      </c>
      <c r="U163" s="36">
        <v>1.22</v>
      </c>
      <c r="V163" s="36">
        <v>1.31</v>
      </c>
      <c r="W163" s="36">
        <v>1.34</v>
      </c>
      <c r="X163" s="36">
        <v>1.37</v>
      </c>
      <c r="Y163" s="36">
        <v>1.4</v>
      </c>
      <c r="Z163" s="36">
        <v>1.42</v>
      </c>
      <c r="AA163" s="36">
        <v>1.41</v>
      </c>
      <c r="AB163" s="36">
        <v>1.42</v>
      </c>
      <c r="AC163" s="36">
        <v>1.44</v>
      </c>
      <c r="AD163" s="36">
        <v>1.45</v>
      </c>
      <c r="AE163" s="36">
        <v>1.43</v>
      </c>
      <c r="AF163" s="36">
        <v>1.45</v>
      </c>
      <c r="AG163" s="36">
        <v>1.5</v>
      </c>
      <c r="AH163" s="36">
        <v>1.57</v>
      </c>
      <c r="AI163" s="36">
        <v>1.6</v>
      </c>
      <c r="AJ163" s="36">
        <v>1.68</v>
      </c>
      <c r="AK163" s="36">
        <v>1.7</v>
      </c>
      <c r="AL163" s="36">
        <v>1.69</v>
      </c>
      <c r="AM163" s="36">
        <v>1.59</v>
      </c>
      <c r="AN163" s="36">
        <v>1.52</v>
      </c>
      <c r="AO163" s="36">
        <v>1.46</v>
      </c>
      <c r="AP163" s="36">
        <v>1.43</v>
      </c>
      <c r="AQ163" s="36">
        <v>1.39</v>
      </c>
      <c r="AR163" s="40"/>
      <c r="AS163" s="40"/>
      <c r="AT163" s="40"/>
      <c r="AU163" s="40"/>
      <c r="AV163" s="40"/>
      <c r="AW163" s="40"/>
      <c r="AX163" s="40"/>
      <c r="AY163" s="40"/>
    </row>
    <row r="164" spans="1:51" ht="14.9" customHeight="1" x14ac:dyDescent="0.45">
      <c r="A164" s="12"/>
      <c r="B164" s="12"/>
      <c r="C164" s="8" t="s">
        <v>160</v>
      </c>
      <c r="D164" s="8"/>
      <c r="E164" s="31" t="s">
        <v>161</v>
      </c>
      <c r="F164" s="36">
        <v>135.03</v>
      </c>
      <c r="G164" s="36">
        <v>119.57</v>
      </c>
      <c r="H164" s="36">
        <v>86.56</v>
      </c>
      <c r="I164" s="36">
        <v>61.05</v>
      </c>
      <c r="J164" s="36">
        <v>48.63</v>
      </c>
      <c r="K164" s="36">
        <v>34.090000000000003</v>
      </c>
      <c r="L164" s="36">
        <v>26.99</v>
      </c>
      <c r="M164" s="36">
        <v>19.46</v>
      </c>
      <c r="N164" s="36">
        <v>18.399999999999999</v>
      </c>
      <c r="O164" s="36">
        <v>16.63</v>
      </c>
      <c r="P164" s="36">
        <v>15.73</v>
      </c>
      <c r="Q164" s="36">
        <v>12.03</v>
      </c>
      <c r="R164" s="36">
        <v>1.99</v>
      </c>
      <c r="S164" s="36">
        <v>1.98</v>
      </c>
      <c r="T164" s="36">
        <v>2.0299999999999998</v>
      </c>
      <c r="U164" s="36">
        <v>2.12</v>
      </c>
      <c r="V164" s="36">
        <v>2.23</v>
      </c>
      <c r="W164" s="36">
        <v>2.2200000000000002</v>
      </c>
      <c r="X164" s="36">
        <v>2.23</v>
      </c>
      <c r="Y164" s="36">
        <v>2.23</v>
      </c>
      <c r="Z164" s="36">
        <v>2.2000000000000002</v>
      </c>
      <c r="AA164" s="36">
        <v>2.12</v>
      </c>
      <c r="AB164" s="36">
        <v>2.09</v>
      </c>
      <c r="AC164" s="36">
        <v>2.06</v>
      </c>
      <c r="AD164" s="36">
        <v>2.02</v>
      </c>
      <c r="AE164" s="36">
        <v>1.93</v>
      </c>
      <c r="AF164" s="36">
        <v>1.94</v>
      </c>
      <c r="AG164" s="36">
        <v>1.99</v>
      </c>
      <c r="AH164" s="36">
        <v>2.08</v>
      </c>
      <c r="AI164" s="36">
        <v>2.11</v>
      </c>
      <c r="AJ164" s="36">
        <v>2.23</v>
      </c>
      <c r="AK164" s="36">
        <v>2.25</v>
      </c>
      <c r="AL164" s="36">
        <v>2.23</v>
      </c>
      <c r="AM164" s="36">
        <v>2.08</v>
      </c>
      <c r="AN164" s="36">
        <v>1.98</v>
      </c>
      <c r="AO164" s="36">
        <v>1.88</v>
      </c>
      <c r="AP164" s="36">
        <v>1.82</v>
      </c>
      <c r="AQ164" s="36">
        <v>1.76</v>
      </c>
      <c r="AR164" s="40"/>
      <c r="AS164" s="40"/>
      <c r="AT164" s="40"/>
      <c r="AU164" s="40"/>
      <c r="AV164" s="40"/>
      <c r="AW164" s="40"/>
      <c r="AX164" s="40"/>
      <c r="AY164" s="40"/>
    </row>
    <row r="165" spans="1:51" ht="14.9" customHeight="1" x14ac:dyDescent="0.35">
      <c r="A165" s="12"/>
      <c r="B165" s="12"/>
      <c r="C165" s="8"/>
      <c r="D165" s="8"/>
      <c r="E165" s="31"/>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40"/>
      <c r="AS165" s="40"/>
      <c r="AT165" s="40"/>
      <c r="AU165" s="40"/>
      <c r="AV165" s="40"/>
      <c r="AW165" s="40"/>
      <c r="AX165" s="40"/>
      <c r="AY165" s="40"/>
    </row>
    <row r="166" spans="1:51" ht="14.9" customHeight="1" x14ac:dyDescent="0.35">
      <c r="A166" s="12"/>
      <c r="B166" s="34" t="s">
        <v>162</v>
      </c>
      <c r="C166" s="8"/>
      <c r="D166" s="8"/>
      <c r="E166" s="31"/>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40"/>
      <c r="AS166" s="40"/>
      <c r="AT166" s="40"/>
      <c r="AU166" s="40"/>
      <c r="AV166" s="40"/>
      <c r="AW166" s="40"/>
      <c r="AX166" s="40"/>
      <c r="AY166" s="40"/>
    </row>
    <row r="167" spans="1:51" ht="14.9" customHeight="1" x14ac:dyDescent="0.35">
      <c r="A167" s="12"/>
      <c r="B167" s="34"/>
      <c r="C167" s="8"/>
      <c r="D167" s="8"/>
      <c r="E167" s="31"/>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40"/>
      <c r="AS167" s="40"/>
      <c r="AT167" s="40"/>
      <c r="AU167" s="40"/>
      <c r="AV167" s="40"/>
      <c r="AW167" s="40"/>
      <c r="AX167" s="40"/>
      <c r="AY167" s="40"/>
    </row>
    <row r="168" spans="1:51" ht="14.9" customHeight="1" x14ac:dyDescent="0.45">
      <c r="A168" s="12"/>
      <c r="B168" s="12" t="s">
        <v>163</v>
      </c>
      <c r="C168" s="8" t="s">
        <v>141</v>
      </c>
      <c r="D168" s="8"/>
      <c r="E168" s="31" t="s">
        <v>159</v>
      </c>
      <c r="F168" s="36">
        <f>-0.941*F129</f>
        <v>0</v>
      </c>
      <c r="G168" s="36">
        <f t="shared" ref="G168:AQ168" si="20">-0.941*G129</f>
        <v>0</v>
      </c>
      <c r="H168" s="36">
        <f t="shared" si="20"/>
        <v>0</v>
      </c>
      <c r="I168" s="36">
        <f t="shared" si="20"/>
        <v>0</v>
      </c>
      <c r="J168" s="36">
        <f t="shared" si="20"/>
        <v>0</v>
      </c>
      <c r="K168" s="36">
        <f t="shared" si="20"/>
        <v>0</v>
      </c>
      <c r="L168" s="36">
        <f t="shared" si="20"/>
        <v>0</v>
      </c>
      <c r="M168" s="36">
        <f t="shared" si="20"/>
        <v>-0.41403999999999996</v>
      </c>
      <c r="N168" s="36">
        <f t="shared" si="20"/>
        <v>-2.7853599999999998</v>
      </c>
      <c r="O168" s="36">
        <f t="shared" si="20"/>
        <v>-5.1472699999999998</v>
      </c>
      <c r="P168" s="36">
        <f t="shared" si="20"/>
        <v>-5.2601899999999997</v>
      </c>
      <c r="Q168" s="36">
        <f t="shared" si="20"/>
        <v>-7.6597400000000002</v>
      </c>
      <c r="R168" s="36">
        <f t="shared" si="20"/>
        <v>-10.106339999999999</v>
      </c>
      <c r="S168" s="36">
        <f t="shared" si="20"/>
        <v>-11.320229999999999</v>
      </c>
      <c r="T168" s="36">
        <f t="shared" si="20"/>
        <v>-11.75309</v>
      </c>
      <c r="U168" s="36">
        <f t="shared" si="20"/>
        <v>-12.06362</v>
      </c>
      <c r="V168" s="36">
        <f t="shared" si="20"/>
        <v>-12.185949999999998</v>
      </c>
      <c r="W168" s="36">
        <f t="shared" si="20"/>
        <v>-13.588039999999999</v>
      </c>
      <c r="X168" s="36">
        <f t="shared" si="20"/>
        <v>-14.312609999999999</v>
      </c>
      <c r="Y168" s="36">
        <f t="shared" si="20"/>
        <v>-14.905439999999999</v>
      </c>
      <c r="Z168" s="36">
        <f t="shared" si="20"/>
        <v>-17.549649999999996</v>
      </c>
      <c r="AA168" s="36">
        <f t="shared" si="20"/>
        <v>-17.530829999999998</v>
      </c>
      <c r="AB168" s="36">
        <f t="shared" si="20"/>
        <v>-17.220299999999998</v>
      </c>
      <c r="AC168" s="36">
        <f t="shared" si="20"/>
        <v>-19.68572</v>
      </c>
      <c r="AD168" s="36">
        <f t="shared" si="20"/>
        <v>-19.610440000000001</v>
      </c>
      <c r="AE168" s="36">
        <f t="shared" si="20"/>
        <v>-21.906479999999998</v>
      </c>
      <c r="AF168" s="36">
        <f t="shared" si="20"/>
        <v>-21.878249999999998</v>
      </c>
      <c r="AG168" s="36">
        <f t="shared" si="20"/>
        <v>-22.235829999999996</v>
      </c>
      <c r="AH168" s="36">
        <f t="shared" si="20"/>
        <v>-22.885120000000001</v>
      </c>
      <c r="AI168" s="36">
        <f t="shared" si="20"/>
        <v>-26.09393</v>
      </c>
      <c r="AJ168" s="36">
        <f t="shared" si="20"/>
        <v>-26.950239999999997</v>
      </c>
      <c r="AK168" s="36">
        <f t="shared" si="20"/>
        <v>-27.260769999999997</v>
      </c>
      <c r="AL168" s="36">
        <f t="shared" si="20"/>
        <v>-27.345459999999996</v>
      </c>
      <c r="AM168" s="36">
        <f t="shared" si="20"/>
        <v>-27.194899999999997</v>
      </c>
      <c r="AN168" s="36">
        <f t="shared" si="20"/>
        <v>-27.20431</v>
      </c>
      <c r="AO168" s="36">
        <f t="shared" si="20"/>
        <v>-27.194899999999997</v>
      </c>
      <c r="AP168" s="36">
        <f t="shared" si="20"/>
        <v>-27.147849999999998</v>
      </c>
      <c r="AQ168" s="36">
        <f t="shared" si="20"/>
        <v>-27.147849999999998</v>
      </c>
      <c r="AR168" s="40"/>
      <c r="AS168" s="40"/>
      <c r="AT168" s="40"/>
      <c r="AU168" s="40"/>
      <c r="AV168" s="40"/>
      <c r="AW168" s="40"/>
      <c r="AX168" s="40"/>
      <c r="AY168" s="40"/>
    </row>
    <row r="169" spans="1:51" ht="14.9" customHeight="1" x14ac:dyDescent="0.45">
      <c r="A169" s="12"/>
      <c r="B169" s="12"/>
      <c r="C169" s="8" t="s">
        <v>164</v>
      </c>
      <c r="D169" s="8"/>
      <c r="E169" s="31" t="s">
        <v>159</v>
      </c>
      <c r="F169" s="36">
        <f>0.06*F130</f>
        <v>2.9916</v>
      </c>
      <c r="G169" s="36">
        <f t="shared" ref="G169:AQ169" si="21">0.06*G130</f>
        <v>2.9975999999999998</v>
      </c>
      <c r="H169" s="36">
        <f t="shared" si="21"/>
        <v>2.7455999999999996</v>
      </c>
      <c r="I169" s="36">
        <f t="shared" si="21"/>
        <v>2.5571999999999999</v>
      </c>
      <c r="J169" s="36">
        <f t="shared" si="21"/>
        <v>1.9889999999999999</v>
      </c>
      <c r="K169" s="36">
        <f t="shared" si="21"/>
        <v>1.4585999999999999</v>
      </c>
      <c r="L169" s="36">
        <f t="shared" si="21"/>
        <v>1.2696000000000001</v>
      </c>
      <c r="M169" s="36">
        <f t="shared" si="21"/>
        <v>1.2023999999999999</v>
      </c>
      <c r="N169" s="36">
        <f t="shared" si="21"/>
        <v>1.2125999999999999</v>
      </c>
      <c r="O169" s="36">
        <f t="shared" si="21"/>
        <v>1.1789999999999998</v>
      </c>
      <c r="P169" s="36">
        <f t="shared" si="21"/>
        <v>1.1916</v>
      </c>
      <c r="Q169" s="36">
        <f t="shared" si="21"/>
        <v>1.1597999999999999</v>
      </c>
      <c r="R169" s="36">
        <f t="shared" si="21"/>
        <v>1.1381999999999999</v>
      </c>
      <c r="S169" s="36">
        <f t="shared" si="21"/>
        <v>1.0296000000000001</v>
      </c>
      <c r="T169" s="36">
        <f t="shared" si="21"/>
        <v>1.0656000000000001</v>
      </c>
      <c r="U169" s="36">
        <f t="shared" si="21"/>
        <v>1.0985999999999998</v>
      </c>
      <c r="V169" s="36">
        <f t="shared" si="21"/>
        <v>1.1195999999999999</v>
      </c>
      <c r="W169" s="36">
        <f t="shared" si="21"/>
        <v>1.1243999999999998</v>
      </c>
      <c r="X169" s="36">
        <f t="shared" si="21"/>
        <v>1.1556</v>
      </c>
      <c r="Y169" s="36">
        <f t="shared" si="21"/>
        <v>1.1814</v>
      </c>
      <c r="Z169" s="36">
        <f t="shared" si="21"/>
        <v>1.1969999999999998</v>
      </c>
      <c r="AA169" s="36">
        <f t="shared" si="21"/>
        <v>1.1934</v>
      </c>
      <c r="AB169" s="36">
        <f t="shared" si="21"/>
        <v>1.1934</v>
      </c>
      <c r="AC169" s="36">
        <f t="shared" si="21"/>
        <v>1.1921999999999999</v>
      </c>
      <c r="AD169" s="36">
        <f t="shared" si="21"/>
        <v>1.1826000000000001</v>
      </c>
      <c r="AE169" s="36">
        <f t="shared" si="21"/>
        <v>1.1688000000000001</v>
      </c>
      <c r="AF169" s="36">
        <f t="shared" si="21"/>
        <v>1.1706000000000001</v>
      </c>
      <c r="AG169" s="36">
        <f t="shared" si="21"/>
        <v>1.1892</v>
      </c>
      <c r="AH169" s="36">
        <f t="shared" si="21"/>
        <v>1.2138</v>
      </c>
      <c r="AI169" s="36">
        <f t="shared" si="21"/>
        <v>1.2396</v>
      </c>
      <c r="AJ169" s="36">
        <f t="shared" si="21"/>
        <v>1.2738</v>
      </c>
      <c r="AK169" s="36">
        <f t="shared" si="21"/>
        <v>1.2948</v>
      </c>
      <c r="AL169" s="36">
        <f t="shared" si="21"/>
        <v>1.3019999999999998</v>
      </c>
      <c r="AM169" s="36">
        <f t="shared" si="21"/>
        <v>1.2966</v>
      </c>
      <c r="AN169" s="36">
        <f t="shared" si="21"/>
        <v>1.2966</v>
      </c>
      <c r="AO169" s="36">
        <f t="shared" si="21"/>
        <v>1.2989999999999999</v>
      </c>
      <c r="AP169" s="36">
        <f t="shared" si="21"/>
        <v>1.3043999999999998</v>
      </c>
      <c r="AQ169" s="36">
        <f t="shared" si="21"/>
        <v>1.3043999999999998</v>
      </c>
      <c r="AR169" s="40"/>
      <c r="AS169" s="40"/>
      <c r="AT169" s="40"/>
      <c r="AU169" s="40"/>
      <c r="AV169" s="40"/>
      <c r="AW169" s="40"/>
      <c r="AX169" s="40"/>
      <c r="AY169" s="40"/>
    </row>
    <row r="170" spans="1:51" ht="14.9" customHeight="1" x14ac:dyDescent="0.45">
      <c r="A170" s="12"/>
      <c r="B170" s="12"/>
      <c r="C170" s="8" t="s">
        <v>165</v>
      </c>
      <c r="D170" s="8"/>
      <c r="E170" s="31" t="s">
        <v>159</v>
      </c>
      <c r="F170" s="36">
        <v>31.346219090300899</v>
      </c>
      <c r="G170" s="36">
        <v>29.305434200267101</v>
      </c>
      <c r="H170" s="36">
        <v>22.6571851989141</v>
      </c>
      <c r="I170" s="36">
        <v>16.021921633993198</v>
      </c>
      <c r="J170" s="36">
        <v>12.9964741606699</v>
      </c>
      <c r="K170" s="36">
        <v>8.5092567119812994</v>
      </c>
      <c r="L170" s="36">
        <v>6.5763840005315801</v>
      </c>
      <c r="M170" s="36">
        <v>4.1517933986940303</v>
      </c>
      <c r="N170" s="36">
        <v>3.93485578476737</v>
      </c>
      <c r="O170" s="36">
        <v>3.4364217123935301</v>
      </c>
      <c r="P170" s="36">
        <v>3.1854483921557102</v>
      </c>
      <c r="Q170" s="36">
        <v>1.4597650718676101</v>
      </c>
      <c r="R170" s="36">
        <v>8.7298837449146707E-3</v>
      </c>
      <c r="S170" s="36">
        <v>1.0525796954902999E-2</v>
      </c>
      <c r="T170" s="36">
        <v>1.23301602730148E-2</v>
      </c>
      <c r="U170" s="36">
        <v>1.33145424421577E-2</v>
      </c>
      <c r="V170" s="36">
        <v>1.3820789075453199E-2</v>
      </c>
      <c r="W170" s="36">
        <v>1.6466590863128201E-2</v>
      </c>
      <c r="X170" s="36">
        <v>1.4056308705699801E-2</v>
      </c>
      <c r="Y170" s="36">
        <v>1.4671591025479699E-2</v>
      </c>
      <c r="Z170" s="36">
        <v>1.44137560274849E-2</v>
      </c>
      <c r="AA170" s="36">
        <v>1.3764464387990101E-2</v>
      </c>
      <c r="AB170" s="36">
        <v>1.38275559838333E-2</v>
      </c>
      <c r="AC170" s="36">
        <v>1.6124424769759099E-2</v>
      </c>
      <c r="AD170" s="36">
        <v>1.1798880296752899E-2</v>
      </c>
      <c r="AE170" s="36">
        <v>1.0901558019082901E-2</v>
      </c>
      <c r="AF170" s="36">
        <v>1.0107678754889399E-2</v>
      </c>
      <c r="AG170" s="36">
        <v>9.5402446275135999E-3</v>
      </c>
      <c r="AH170" s="36">
        <v>1.04267288549407E-2</v>
      </c>
      <c r="AI170" s="36">
        <v>1.0276787233823E-2</v>
      </c>
      <c r="AJ170" s="36">
        <v>1.01612861103966E-2</v>
      </c>
      <c r="AK170" s="36">
        <v>1.1873092857799699E-2</v>
      </c>
      <c r="AL170" s="36">
        <v>9.4137567763561691E-3</v>
      </c>
      <c r="AM170" s="36">
        <v>6.9259656914616103E-3</v>
      </c>
      <c r="AN170" s="36">
        <v>5.7795985370936703E-3</v>
      </c>
      <c r="AO170" s="36">
        <v>4.6722182476345497E-3</v>
      </c>
      <c r="AP170" s="36">
        <v>3.6513360396235998E-3</v>
      </c>
      <c r="AQ170" s="36">
        <v>3.3691424252744002E-3</v>
      </c>
      <c r="AR170" s="40"/>
      <c r="AS170" s="40"/>
      <c r="AT170" s="40"/>
      <c r="AU170" s="40"/>
      <c r="AV170" s="40"/>
      <c r="AW170" s="40"/>
      <c r="AX170" s="40"/>
      <c r="AY170" s="40"/>
    </row>
    <row r="171" spans="1:51" ht="14.9" customHeight="1" x14ac:dyDescent="0.45">
      <c r="A171" s="12"/>
      <c r="B171" s="12"/>
      <c r="C171" s="8" t="s">
        <v>166</v>
      </c>
      <c r="D171" s="8"/>
      <c r="E171" s="31" t="s">
        <v>159</v>
      </c>
      <c r="F171" s="36">
        <v>3.3523328307839599</v>
      </c>
      <c r="G171" s="36">
        <v>3.3615173029065399</v>
      </c>
      <c r="H171" s="36">
        <v>3.4646041837705401</v>
      </c>
      <c r="I171" s="36">
        <v>3.4646041820075899</v>
      </c>
      <c r="J171" s="36">
        <v>3.4646041747879401</v>
      </c>
      <c r="K171" s="36">
        <v>3.47409623919599</v>
      </c>
      <c r="L171" s="36">
        <v>3.46460420726424</v>
      </c>
      <c r="M171" s="36">
        <v>3.4646041709553699</v>
      </c>
      <c r="N171" s="36">
        <v>3.4646041703149599</v>
      </c>
      <c r="O171" s="36">
        <v>3.4740961478923702</v>
      </c>
      <c r="P171" s="36">
        <v>3.46460408852024</v>
      </c>
      <c r="Q171" s="36">
        <v>3.4646040488489001</v>
      </c>
      <c r="R171" s="36">
        <v>1.27441703610055E-3</v>
      </c>
      <c r="S171" s="36">
        <v>1.2774702707542E-3</v>
      </c>
      <c r="T171" s="36">
        <v>1.27372655938838E-3</v>
      </c>
      <c r="U171" s="36">
        <v>1.2740193698398601E-3</v>
      </c>
      <c r="V171" s="36">
        <v>1.27446549910079E-3</v>
      </c>
      <c r="W171" s="36">
        <v>1.2767480877964299E-3</v>
      </c>
      <c r="X171" s="36">
        <v>1.2744658214633401E-3</v>
      </c>
      <c r="Y171" s="36">
        <v>1.2742614281000899E-3</v>
      </c>
      <c r="Z171" s="36">
        <v>1.2742442880031299E-3</v>
      </c>
      <c r="AA171" s="36">
        <v>1.27774743357551E-3</v>
      </c>
      <c r="AB171" s="36">
        <v>1.27405989507618E-3</v>
      </c>
      <c r="AC171" s="36">
        <v>1.2711040632788599E-3</v>
      </c>
      <c r="AD171" s="36">
        <v>1.2742191590202499E-3</v>
      </c>
      <c r="AE171" s="36">
        <v>1.2774691423999801E-3</v>
      </c>
      <c r="AF171" s="36">
        <v>1.27413051165323E-3</v>
      </c>
      <c r="AG171" s="36">
        <v>1.2743092181241799E-3</v>
      </c>
      <c r="AH171" s="36">
        <v>1.27335208216764E-3</v>
      </c>
      <c r="AI171" s="36">
        <v>1.27631800547046E-3</v>
      </c>
      <c r="AJ171" s="36">
        <v>1.2730979735355501E-3</v>
      </c>
      <c r="AK171" s="36">
        <v>1.2695026565954599E-3</v>
      </c>
      <c r="AL171" s="36">
        <v>1.27205724420706E-3</v>
      </c>
      <c r="AM171" s="36">
        <v>0</v>
      </c>
      <c r="AN171" s="36">
        <v>0</v>
      </c>
      <c r="AO171" s="36">
        <v>0</v>
      </c>
      <c r="AP171" s="36">
        <v>0</v>
      </c>
      <c r="AQ171" s="36">
        <v>0</v>
      </c>
      <c r="AR171" s="40"/>
      <c r="AS171" s="40"/>
      <c r="AT171" s="40"/>
      <c r="AU171" s="40"/>
      <c r="AV171" s="40"/>
      <c r="AW171" s="40"/>
      <c r="AX171" s="40"/>
      <c r="AY171" s="40"/>
    </row>
    <row r="172" spans="1:51" ht="14.9" customHeight="1" x14ac:dyDescent="0.45">
      <c r="A172" s="12"/>
      <c r="B172" s="12"/>
      <c r="C172" s="8" t="s">
        <v>137</v>
      </c>
      <c r="D172" s="8"/>
      <c r="E172" s="31" t="s">
        <v>159</v>
      </c>
      <c r="F172" s="36">
        <v>0.34954471540271004</v>
      </c>
      <c r="G172" s="36">
        <v>0.47331237695763212</v>
      </c>
      <c r="H172" s="36">
        <v>0.35248676649614674</v>
      </c>
      <c r="I172" s="36">
        <v>0.43908994282023339</v>
      </c>
      <c r="J172" s="36">
        <v>0.32925314439383813</v>
      </c>
      <c r="K172" s="36">
        <v>0.28556470215692126</v>
      </c>
      <c r="L172" s="36">
        <v>0.26337474089326979</v>
      </c>
      <c r="M172" s="36">
        <v>0.17456224032816725</v>
      </c>
      <c r="N172" s="36">
        <v>0.2552768931874192</v>
      </c>
      <c r="O172" s="36">
        <v>0.22745779309473368</v>
      </c>
      <c r="P172" s="36">
        <v>0.20768916448343278</v>
      </c>
      <c r="Q172" s="36">
        <v>0.25201510855189474</v>
      </c>
      <c r="R172" s="36">
        <v>1.5465210449505675E-3</v>
      </c>
      <c r="S172" s="36">
        <v>1.7414928317486507E-3</v>
      </c>
      <c r="T172" s="36">
        <v>2.0771805762912626E-3</v>
      </c>
      <c r="U172" s="36">
        <v>2.094361243651208E-3</v>
      </c>
      <c r="V172" s="36">
        <v>2.5647667358745648E-3</v>
      </c>
      <c r="W172" s="36">
        <v>2.9167963898466881E-3</v>
      </c>
      <c r="X172" s="36">
        <v>2.611253535059681E-3</v>
      </c>
      <c r="Y172" s="36">
        <v>2.6455548283884985E-3</v>
      </c>
      <c r="Z172" s="36">
        <v>2.4917080896402592E-3</v>
      </c>
      <c r="AA172" s="36">
        <v>1.9432153291103172E-3</v>
      </c>
      <c r="AB172" s="36">
        <v>1.7954972075665135E-3</v>
      </c>
      <c r="AC172" s="36">
        <v>2.0802083913899613E-3</v>
      </c>
      <c r="AD172" s="36">
        <v>1.0927851113044773E-3</v>
      </c>
      <c r="AE172" s="36">
        <v>7.6969213468737994E-4</v>
      </c>
      <c r="AF172" s="36">
        <v>4.8445867807233515E-4</v>
      </c>
      <c r="AG172" s="36">
        <v>4.0080483941832732E-4</v>
      </c>
      <c r="AH172" s="36">
        <v>4.5068758652078161E-4</v>
      </c>
      <c r="AI172" s="36">
        <v>3.2818935458156246E-4</v>
      </c>
      <c r="AJ172" s="36">
        <v>2.3175338077292465E-4</v>
      </c>
      <c r="AK172" s="36">
        <v>6.7938695349671944E-4</v>
      </c>
      <c r="AL172" s="36">
        <v>2.985893155497082E-4</v>
      </c>
      <c r="AM172" s="36">
        <v>7.7755928649120672E-5</v>
      </c>
      <c r="AN172" s="36">
        <v>4.9143007510694371E-5</v>
      </c>
      <c r="AO172" s="36">
        <v>3.5574120660639061E-5</v>
      </c>
      <c r="AP172" s="36">
        <v>1.6512636015419859E-5</v>
      </c>
      <c r="AQ172" s="36">
        <v>7.4888848255644305E-6</v>
      </c>
      <c r="AR172" s="40"/>
      <c r="AS172" s="40"/>
      <c r="AT172" s="40"/>
      <c r="AU172" s="40"/>
      <c r="AV172" s="40"/>
      <c r="AW172" s="40"/>
      <c r="AX172" s="40"/>
      <c r="AY172" s="40"/>
    </row>
    <row r="173" spans="1:51" ht="14.9" customHeight="1" x14ac:dyDescent="0.45">
      <c r="A173" s="12"/>
      <c r="B173" s="12"/>
      <c r="C173" s="8" t="s">
        <v>167</v>
      </c>
      <c r="D173" s="8"/>
      <c r="E173" s="31" t="s">
        <v>168</v>
      </c>
      <c r="F173" s="36">
        <v>0</v>
      </c>
      <c r="G173" s="36">
        <v>0</v>
      </c>
      <c r="H173" s="36">
        <v>7.6430274689297695E-2</v>
      </c>
      <c r="I173" s="36">
        <v>0.203956662493288</v>
      </c>
      <c r="J173" s="36">
        <v>0.30238498881144499</v>
      </c>
      <c r="K173" s="36">
        <v>0.44158786152808799</v>
      </c>
      <c r="L173" s="36">
        <v>0.39837277977400098</v>
      </c>
      <c r="M173" s="36">
        <v>0.49540918084191898</v>
      </c>
      <c r="N173" s="36">
        <v>0.58438500907702096</v>
      </c>
      <c r="O173" s="36">
        <v>0.64613692505419795</v>
      </c>
      <c r="P173" s="36">
        <v>0.77486090919411998</v>
      </c>
      <c r="Q173" s="36">
        <v>0.91466907165651401</v>
      </c>
      <c r="R173" s="36">
        <v>1.0335733377277101</v>
      </c>
      <c r="S173" s="36">
        <v>1.0664502306296499</v>
      </c>
      <c r="T173" s="36">
        <v>1.1141567200247999</v>
      </c>
      <c r="U173" s="36">
        <v>1.1991242658468</v>
      </c>
      <c r="V173" s="36">
        <v>1.29516145392533</v>
      </c>
      <c r="W173" s="36">
        <v>1.31592570802187</v>
      </c>
      <c r="X173" s="36">
        <v>1.35319491936549</v>
      </c>
      <c r="Y173" s="36">
        <v>1.3841518109001101</v>
      </c>
      <c r="Z173" s="36">
        <v>1.39802189903358</v>
      </c>
      <c r="AA173" s="36">
        <v>1.3967597794406501</v>
      </c>
      <c r="AB173" s="36">
        <v>1.4073758030077299</v>
      </c>
      <c r="AC173" s="36">
        <v>1.41767499053375</v>
      </c>
      <c r="AD173" s="36">
        <v>1.44054674413517</v>
      </c>
      <c r="AE173" s="36">
        <v>1.41290525056135</v>
      </c>
      <c r="AF173" s="36">
        <v>1.43991446288699</v>
      </c>
      <c r="AG173" s="36">
        <v>1.4896843464766101</v>
      </c>
      <c r="AH173" s="36">
        <v>1.55587557442289</v>
      </c>
      <c r="AI173" s="36">
        <v>1.5847565264346899</v>
      </c>
      <c r="AJ173" s="36">
        <v>1.66835915992645</v>
      </c>
      <c r="AK173" s="36">
        <v>1.6867696185501699</v>
      </c>
      <c r="AL173" s="36">
        <v>1.6803194137219299</v>
      </c>
      <c r="AM173" s="36">
        <v>1.58260007738496</v>
      </c>
      <c r="AN173" s="36">
        <v>1.5169121068715501</v>
      </c>
      <c r="AO173" s="36">
        <v>1.4547385230148999</v>
      </c>
      <c r="AP173" s="36">
        <v>1.4217243701600899</v>
      </c>
      <c r="AQ173" s="36">
        <v>1.38208107434838</v>
      </c>
      <c r="AR173" s="40"/>
      <c r="AS173" s="40"/>
      <c r="AT173" s="40"/>
      <c r="AU173" s="40"/>
      <c r="AV173" s="40"/>
      <c r="AW173" s="40"/>
      <c r="AX173" s="40"/>
      <c r="AY173" s="40"/>
    </row>
    <row r="174" spans="1:51" ht="14.9" customHeight="1" x14ac:dyDescent="0.45">
      <c r="A174" s="12"/>
      <c r="B174" s="12"/>
      <c r="C174" s="8" t="s">
        <v>147</v>
      </c>
      <c r="D174" s="8"/>
      <c r="E174" s="31" t="s">
        <v>168</v>
      </c>
      <c r="F174" s="36">
        <v>4.6330619025033197</v>
      </c>
      <c r="G174" s="36">
        <v>2.27323072009793</v>
      </c>
      <c r="H174" s="36">
        <v>3.1073505565792502E-4</v>
      </c>
      <c r="I174" s="36">
        <v>2.0866764213654001E-4</v>
      </c>
      <c r="J174" s="36">
        <v>1.5608701210743201E-4</v>
      </c>
      <c r="K174" s="36">
        <v>1.36542349725372E-4</v>
      </c>
      <c r="L174" s="36">
        <v>7.2608851792213606E-5</v>
      </c>
      <c r="M174" s="36">
        <v>4.5863782802944398E-5</v>
      </c>
      <c r="N174" s="36">
        <v>7.3388718060261095E-5</v>
      </c>
      <c r="O174" s="36">
        <v>1.19211383273662E-4</v>
      </c>
      <c r="P174" s="36">
        <v>6.8762150105185704E-5</v>
      </c>
      <c r="Q174" s="36">
        <v>6.5011073810766694E-5</v>
      </c>
      <c r="R174" s="36">
        <v>3.0143251088465698E-4</v>
      </c>
      <c r="S174" s="36">
        <v>4.4290573467110699E-4</v>
      </c>
      <c r="T174" s="36">
        <v>5.4592159567514798E-4</v>
      </c>
      <c r="U174" s="36">
        <v>4.9969737855872604E-4</v>
      </c>
      <c r="V174" s="36">
        <v>3.8954344974350899E-4</v>
      </c>
      <c r="W174" s="36">
        <v>6.7400682906068805E-4</v>
      </c>
      <c r="X174" s="36">
        <v>3.75288487621707E-4</v>
      </c>
      <c r="Y174" s="36">
        <v>3.8177436149877501E-4</v>
      </c>
      <c r="Z174" s="36">
        <v>3.6773615112764698E-4</v>
      </c>
      <c r="AA174" s="36">
        <v>3.4213959232796802E-4</v>
      </c>
      <c r="AB174" s="36">
        <v>3.50420225652925E-4</v>
      </c>
      <c r="AC174" s="36">
        <v>6.0824973449472995E-4</v>
      </c>
      <c r="AD174" s="36">
        <v>3.6093310905722E-5</v>
      </c>
      <c r="AE174" s="36">
        <v>3.0000813132156701E-5</v>
      </c>
      <c r="AF174" s="36">
        <v>9.0901394559467593E-6</v>
      </c>
      <c r="AG174" s="36">
        <v>1.6104689706002501E-6</v>
      </c>
      <c r="AH174" s="36">
        <v>8.3888139472574705E-5</v>
      </c>
      <c r="AI174" s="36">
        <v>1.13761000246392E-4</v>
      </c>
      <c r="AJ174" s="36">
        <v>9.4210991771061497E-5</v>
      </c>
      <c r="AK174" s="36">
        <v>3.2529226762170402E-4</v>
      </c>
      <c r="AL174" s="36">
        <v>1.45831668402705E-4</v>
      </c>
      <c r="AM174" s="36">
        <v>4.6297880857690297E-5</v>
      </c>
      <c r="AN174" s="36">
        <v>1.0484591210686599E-5</v>
      </c>
      <c r="AO174" s="36">
        <v>4.0741822318477202E-5</v>
      </c>
      <c r="AP174" s="36">
        <v>4.2041792449392096E-6</v>
      </c>
      <c r="AQ174" s="36">
        <v>1.4785387722431601E-5</v>
      </c>
      <c r="AR174" s="40"/>
      <c r="AS174" s="40"/>
      <c r="AT174" s="40"/>
      <c r="AU174" s="40"/>
      <c r="AV174" s="40"/>
      <c r="AW174" s="40"/>
      <c r="AX174" s="40"/>
      <c r="AY174" s="40"/>
    </row>
    <row r="175" spans="1:51" ht="14.9" customHeight="1" x14ac:dyDescent="0.35">
      <c r="A175" s="12"/>
      <c r="B175" s="12"/>
      <c r="C175" s="8"/>
      <c r="D175" s="8"/>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40"/>
      <c r="AS175" s="40"/>
      <c r="AT175" s="40"/>
      <c r="AU175" s="40"/>
      <c r="AV175" s="40"/>
      <c r="AW175" s="40"/>
      <c r="AX175" s="40"/>
      <c r="AY175" s="40"/>
    </row>
    <row r="176" spans="1:51" ht="14.9" customHeight="1" x14ac:dyDescent="0.45">
      <c r="A176" s="12"/>
      <c r="B176" s="12"/>
      <c r="C176" s="8" t="s">
        <v>169</v>
      </c>
      <c r="D176" s="8"/>
      <c r="E176" s="31" t="s">
        <v>168</v>
      </c>
      <c r="F176" s="36">
        <f>SUM(F168:F174)</f>
        <v>42.672758538990884</v>
      </c>
      <c r="G176" s="36">
        <f t="shared" ref="G176:AQ176" si="22">SUM(G168:G174)</f>
        <v>38.411094600229198</v>
      </c>
      <c r="H176" s="36">
        <f t="shared" si="22"/>
        <v>29.296617158925738</v>
      </c>
      <c r="I176" s="36">
        <f t="shared" si="22"/>
        <v>22.686981088956443</v>
      </c>
      <c r="J176" s="36">
        <f t="shared" si="22"/>
        <v>19.081872555675229</v>
      </c>
      <c r="K176" s="36">
        <f t="shared" si="22"/>
        <v>14.169242057212026</v>
      </c>
      <c r="L176" s="36">
        <f t="shared" si="22"/>
        <v>11.972408337314882</v>
      </c>
      <c r="M176" s="36">
        <f t="shared" si="22"/>
        <v>9.0747748546022908</v>
      </c>
      <c r="N176" s="36">
        <f t="shared" si="22"/>
        <v>6.6664352460648306</v>
      </c>
      <c r="O176" s="36">
        <f t="shared" si="22"/>
        <v>3.8159617898181057</v>
      </c>
      <c r="P176" s="36">
        <f t="shared" si="22"/>
        <v>3.5640813165036085</v>
      </c>
      <c r="Q176" s="36">
        <f t="shared" si="22"/>
        <v>-0.40882168800127139</v>
      </c>
      <c r="R176" s="36">
        <f t="shared" si="22"/>
        <v>-7.9227144079354401</v>
      </c>
      <c r="S176" s="36">
        <f t="shared" si="22"/>
        <v>-9.2101921035782723</v>
      </c>
      <c r="T176" s="36">
        <f t="shared" si="22"/>
        <v>-9.5571062909708306</v>
      </c>
      <c r="U176" s="36">
        <f t="shared" si="22"/>
        <v>-9.7487131137189937</v>
      </c>
      <c r="V176" s="36">
        <f t="shared" si="22"/>
        <v>-9.7531389813144962</v>
      </c>
      <c r="W176" s="36">
        <f t="shared" si="22"/>
        <v>-11.126380149808297</v>
      </c>
      <c r="X176" s="36">
        <f t="shared" si="22"/>
        <v>-11.785497764084665</v>
      </c>
      <c r="Y176" s="36">
        <f t="shared" si="22"/>
        <v>-12.320915007456421</v>
      </c>
      <c r="Z176" s="36">
        <f t="shared" si="22"/>
        <v>-14.936080656410164</v>
      </c>
      <c r="AA176" s="36">
        <f t="shared" si="22"/>
        <v>-14.923342653816343</v>
      </c>
      <c r="AB176" s="36">
        <f t="shared" si="22"/>
        <v>-14.602276663680136</v>
      </c>
      <c r="AC176" s="36">
        <f t="shared" si="22"/>
        <v>-17.055761022507326</v>
      </c>
      <c r="AD176" s="36">
        <f t="shared" si="22"/>
        <v>-16.97309127798685</v>
      </c>
      <c r="AE176" s="36">
        <f t="shared" si="22"/>
        <v>-19.31179602932934</v>
      </c>
      <c r="AF176" s="36">
        <f t="shared" si="22"/>
        <v>-19.255860179028936</v>
      </c>
      <c r="AG176" s="36">
        <f t="shared" si="22"/>
        <v>-19.545728684369358</v>
      </c>
      <c r="AH176" s="36">
        <f t="shared" si="22"/>
        <v>-20.103209768914006</v>
      </c>
      <c r="AI176" s="36">
        <f t="shared" si="22"/>
        <v>-23.257578417971189</v>
      </c>
      <c r="AJ176" s="36">
        <f t="shared" si="22"/>
        <v>-23.99632049161707</v>
      </c>
      <c r="AK176" s="36">
        <f t="shared" si="22"/>
        <v>-24.265053106714316</v>
      </c>
      <c r="AL176" s="36">
        <f t="shared" si="22"/>
        <v>-24.352010351273552</v>
      </c>
      <c r="AM176" s="36">
        <f t="shared" si="22"/>
        <v>-24.308649903114066</v>
      </c>
      <c r="AN176" s="36">
        <f t="shared" si="22"/>
        <v>-24.384958666992631</v>
      </c>
      <c r="AO176" s="36">
        <f t="shared" si="22"/>
        <v>-24.436412942794487</v>
      </c>
      <c r="AP176" s="36">
        <f t="shared" si="22"/>
        <v>-24.418053576985024</v>
      </c>
      <c r="AQ176" s="36">
        <f t="shared" si="22"/>
        <v>-24.457977508953793</v>
      </c>
      <c r="AR176" s="40"/>
      <c r="AS176" s="40"/>
      <c r="AT176" s="40"/>
      <c r="AU176" s="40"/>
      <c r="AV176" s="40"/>
      <c r="AW176" s="40"/>
      <c r="AX176" s="40"/>
      <c r="AY176" s="40"/>
    </row>
    <row r="177" spans="1:51" ht="14.9" customHeight="1" x14ac:dyDescent="0.35">
      <c r="A177" s="12"/>
      <c r="B177" s="12"/>
      <c r="D177" s="8"/>
      <c r="E177" s="31"/>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40"/>
      <c r="AS177" s="40"/>
      <c r="AT177" s="40"/>
      <c r="AU177" s="40"/>
      <c r="AV177" s="40"/>
      <c r="AW177" s="40"/>
      <c r="AX177" s="40"/>
      <c r="AY177" s="40"/>
    </row>
    <row r="178" spans="1:51" x14ac:dyDescent="0.35">
      <c r="A178" s="27" t="s">
        <v>36</v>
      </c>
      <c r="B178" s="27"/>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row>
    <row r="179" spans="1:51" x14ac:dyDescent="0.35">
      <c r="A179" s="29"/>
      <c r="B179" s="29"/>
      <c r="C179" s="29" t="s">
        <v>54</v>
      </c>
      <c r="D179" s="29"/>
      <c r="E179" s="29" t="s">
        <v>55</v>
      </c>
      <c r="F179" s="30">
        <v>2023</v>
      </c>
      <c r="G179" s="30">
        <v>2024</v>
      </c>
      <c r="H179" s="30">
        <v>2025</v>
      </c>
      <c r="I179" s="30">
        <v>2026</v>
      </c>
      <c r="J179" s="30">
        <v>2027</v>
      </c>
      <c r="K179" s="30">
        <v>2028</v>
      </c>
      <c r="L179" s="30">
        <v>2029</v>
      </c>
      <c r="M179" s="30">
        <v>2030</v>
      </c>
      <c r="N179" s="30">
        <v>2031</v>
      </c>
      <c r="O179" s="30">
        <v>2032</v>
      </c>
      <c r="P179" s="30">
        <v>2033</v>
      </c>
      <c r="Q179" s="30">
        <v>2034</v>
      </c>
      <c r="R179" s="30">
        <v>2035</v>
      </c>
      <c r="S179" s="30">
        <v>2036</v>
      </c>
      <c r="T179" s="30">
        <v>2037</v>
      </c>
      <c r="U179" s="30">
        <v>2038</v>
      </c>
      <c r="V179" s="30">
        <v>2039</v>
      </c>
      <c r="W179" s="30">
        <v>2040</v>
      </c>
      <c r="X179" s="30">
        <v>2041</v>
      </c>
      <c r="Y179" s="30">
        <v>2042</v>
      </c>
      <c r="Z179" s="30">
        <v>2043</v>
      </c>
      <c r="AA179" s="30">
        <v>2044</v>
      </c>
      <c r="AB179" s="30">
        <v>2045</v>
      </c>
      <c r="AC179" s="30">
        <v>2046</v>
      </c>
      <c r="AD179" s="30">
        <v>2047</v>
      </c>
      <c r="AE179" s="30">
        <v>2048</v>
      </c>
      <c r="AF179" s="30">
        <v>2049</v>
      </c>
      <c r="AG179" s="30">
        <v>2050</v>
      </c>
      <c r="AH179" s="30">
        <v>2051</v>
      </c>
      <c r="AI179" s="30">
        <v>2052</v>
      </c>
      <c r="AJ179" s="30">
        <v>2053</v>
      </c>
      <c r="AK179" s="30">
        <v>2054</v>
      </c>
      <c r="AL179" s="30">
        <v>2055</v>
      </c>
      <c r="AM179" s="30">
        <v>2056</v>
      </c>
      <c r="AN179" s="30">
        <v>2057</v>
      </c>
      <c r="AO179" s="30">
        <v>2058</v>
      </c>
      <c r="AP179" s="30">
        <v>2059</v>
      </c>
      <c r="AQ179" s="30">
        <v>2060</v>
      </c>
    </row>
    <row r="180" spans="1:51" x14ac:dyDescent="0.35">
      <c r="A180" s="12"/>
      <c r="B180" s="12" t="s">
        <v>170</v>
      </c>
      <c r="C180" s="8" t="s">
        <v>131</v>
      </c>
      <c r="D180" s="8"/>
      <c r="E180" s="31" t="s">
        <v>88</v>
      </c>
      <c r="F180" s="36">
        <v>140.06</v>
      </c>
      <c r="G180" s="36">
        <v>104.84</v>
      </c>
      <c r="H180" s="36">
        <v>73.84</v>
      </c>
      <c r="I180" s="36">
        <v>56.45</v>
      </c>
      <c r="J180" s="36">
        <v>47.36</v>
      </c>
      <c r="K180" s="36">
        <v>39.6</v>
      </c>
      <c r="L180" s="36">
        <v>33.51</v>
      </c>
      <c r="M180" s="36">
        <v>30.7</v>
      </c>
      <c r="N180" s="36">
        <v>31.19</v>
      </c>
      <c r="O180" s="36">
        <v>30.62</v>
      </c>
      <c r="P180" s="36">
        <v>31.66</v>
      </c>
      <c r="Q180" s="36">
        <v>30.93</v>
      </c>
      <c r="R180" s="36">
        <v>32.97</v>
      </c>
      <c r="S180" s="36">
        <v>33.24</v>
      </c>
      <c r="T180" s="36">
        <v>35.700000000000003</v>
      </c>
      <c r="U180" s="36">
        <v>38.659999999999997</v>
      </c>
      <c r="V180" s="36">
        <v>41.93</v>
      </c>
      <c r="W180" s="36">
        <v>43.03</v>
      </c>
      <c r="X180" s="36">
        <v>45.11</v>
      </c>
      <c r="Y180" s="36">
        <v>46.15</v>
      </c>
      <c r="Z180" s="36">
        <v>47.65</v>
      </c>
      <c r="AA180" s="36">
        <v>47.85</v>
      </c>
      <c r="AB180" s="36">
        <v>48.52</v>
      </c>
      <c r="AC180" s="36">
        <v>47.91</v>
      </c>
      <c r="AD180" s="36">
        <v>47.16</v>
      </c>
      <c r="AE180" s="36">
        <v>44.62</v>
      </c>
      <c r="AF180" s="36">
        <v>43.44</v>
      </c>
      <c r="AG180" s="36">
        <v>42.99</v>
      </c>
      <c r="AH180" s="36">
        <v>43.65</v>
      </c>
      <c r="AI180" s="36">
        <v>43.24</v>
      </c>
      <c r="AJ180" s="36">
        <v>44.51</v>
      </c>
      <c r="AK180" s="36">
        <v>44.7</v>
      </c>
      <c r="AL180" s="36">
        <v>44.55</v>
      </c>
      <c r="AM180" s="36">
        <v>43.41</v>
      </c>
      <c r="AN180" s="36">
        <v>42.05</v>
      </c>
      <c r="AO180" s="36">
        <v>41.03</v>
      </c>
      <c r="AP180" s="36">
        <v>40.06</v>
      </c>
      <c r="AQ180" s="36">
        <v>39.020000000000003</v>
      </c>
    </row>
    <row r="181" spans="1:51" x14ac:dyDescent="0.35">
      <c r="A181" s="37"/>
      <c r="B181" s="12"/>
      <c r="C181" s="8" t="s">
        <v>139</v>
      </c>
      <c r="D181" s="8"/>
      <c r="E181" s="31" t="s">
        <v>88</v>
      </c>
      <c r="F181" s="36">
        <v>145.02000000000001</v>
      </c>
      <c r="G181" s="36">
        <v>109.6</v>
      </c>
      <c r="H181" s="36">
        <v>79.36</v>
      </c>
      <c r="I181" s="36">
        <v>62.31</v>
      </c>
      <c r="J181" s="36">
        <v>53.81</v>
      </c>
      <c r="K181" s="36">
        <v>46.15</v>
      </c>
      <c r="L181" s="36">
        <v>40.32</v>
      </c>
      <c r="M181" s="36">
        <v>37.26</v>
      </c>
      <c r="N181" s="36">
        <v>38.01</v>
      </c>
      <c r="O181" s="36">
        <v>37.28</v>
      </c>
      <c r="P181" s="36">
        <v>38.33</v>
      </c>
      <c r="Q181" s="36">
        <v>37.450000000000003</v>
      </c>
      <c r="R181" s="36">
        <v>39.4</v>
      </c>
      <c r="S181" s="36">
        <v>39.53</v>
      </c>
      <c r="T181" s="36">
        <v>41.71</v>
      </c>
      <c r="U181" s="36">
        <v>44.63</v>
      </c>
      <c r="V181" s="36">
        <v>47.95</v>
      </c>
      <c r="W181" s="36">
        <v>48.86</v>
      </c>
      <c r="X181" s="36">
        <v>50.82</v>
      </c>
      <c r="Y181" s="36">
        <v>51.38</v>
      </c>
      <c r="Z181" s="36">
        <v>52.42</v>
      </c>
      <c r="AA181" s="36">
        <v>52.18</v>
      </c>
      <c r="AB181" s="36">
        <v>52.61</v>
      </c>
      <c r="AC181" s="36">
        <v>51.68</v>
      </c>
      <c r="AD181" s="36">
        <v>50.55</v>
      </c>
      <c r="AE181" s="36">
        <v>48.01</v>
      </c>
      <c r="AF181" s="36">
        <v>46.98</v>
      </c>
      <c r="AG181" s="36">
        <v>46.83</v>
      </c>
      <c r="AH181" s="36">
        <v>47.41</v>
      </c>
      <c r="AI181" s="36">
        <v>46.87</v>
      </c>
      <c r="AJ181" s="36">
        <v>48.06</v>
      </c>
      <c r="AK181" s="36">
        <v>48.02</v>
      </c>
      <c r="AL181" s="36">
        <v>47.87</v>
      </c>
      <c r="AM181" s="36">
        <v>46.93</v>
      </c>
      <c r="AN181" s="36">
        <v>45.93</v>
      </c>
      <c r="AO181" s="36">
        <v>45.2</v>
      </c>
      <c r="AP181" s="36">
        <v>44.76</v>
      </c>
      <c r="AQ181" s="36">
        <v>43.88</v>
      </c>
    </row>
    <row r="182" spans="1:51" x14ac:dyDescent="0.35">
      <c r="A182" s="12"/>
      <c r="B182" s="12"/>
      <c r="C182" s="8" t="s">
        <v>171</v>
      </c>
      <c r="D182" s="8"/>
      <c r="E182" s="31" t="s">
        <v>88</v>
      </c>
      <c r="F182" s="36">
        <v>140.84</v>
      </c>
      <c r="G182" s="36">
        <v>105.12</v>
      </c>
      <c r="H182" s="36">
        <v>75.11</v>
      </c>
      <c r="I182" s="36">
        <v>58.93</v>
      </c>
      <c r="J182" s="36">
        <v>51.09</v>
      </c>
      <c r="K182" s="36">
        <v>43.73</v>
      </c>
      <c r="L182" s="36">
        <v>38.15</v>
      </c>
      <c r="M182" s="36">
        <v>34.380000000000003</v>
      </c>
      <c r="N182" s="36">
        <v>34.56</v>
      </c>
      <c r="O182" s="36">
        <v>32.299999999999997</v>
      </c>
      <c r="P182" s="36">
        <v>33</v>
      </c>
      <c r="Q182" s="36">
        <v>31.76</v>
      </c>
      <c r="R182" s="36">
        <v>33.17</v>
      </c>
      <c r="S182" s="36">
        <v>33.99</v>
      </c>
      <c r="T182" s="36">
        <v>36.380000000000003</v>
      </c>
      <c r="U182" s="36">
        <v>40.04</v>
      </c>
      <c r="V182" s="36">
        <v>43.56</v>
      </c>
      <c r="W182" s="36">
        <v>45.1</v>
      </c>
      <c r="X182" s="36">
        <v>47.42</v>
      </c>
      <c r="Y182" s="36">
        <v>49.21</v>
      </c>
      <c r="Z182" s="36">
        <v>50.97</v>
      </c>
      <c r="AA182" s="36">
        <v>52.01</v>
      </c>
      <c r="AB182" s="36">
        <v>53.82</v>
      </c>
      <c r="AC182" s="36">
        <v>53.44</v>
      </c>
      <c r="AD182" s="36">
        <v>53.33</v>
      </c>
      <c r="AE182" s="36">
        <v>51.38</v>
      </c>
      <c r="AF182" s="36">
        <v>49.76</v>
      </c>
      <c r="AG182" s="36">
        <v>49.56</v>
      </c>
      <c r="AH182" s="36">
        <v>51.13</v>
      </c>
      <c r="AI182" s="36">
        <v>51.02</v>
      </c>
      <c r="AJ182" s="36">
        <v>52.57</v>
      </c>
      <c r="AK182" s="36">
        <v>52.77</v>
      </c>
      <c r="AL182" s="36">
        <v>52.33</v>
      </c>
      <c r="AM182" s="36">
        <v>50.98</v>
      </c>
      <c r="AN182" s="36">
        <v>49.41</v>
      </c>
      <c r="AO182" s="36">
        <v>49.03</v>
      </c>
      <c r="AP182" s="36">
        <v>49.03</v>
      </c>
      <c r="AQ182" s="36">
        <v>48.26</v>
      </c>
    </row>
    <row r="183" spans="1:51" x14ac:dyDescent="0.35">
      <c r="A183" s="12"/>
      <c r="B183" s="34" t="s">
        <v>172</v>
      </c>
      <c r="C183" s="8"/>
      <c r="D183" s="8"/>
      <c r="E183" s="8"/>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1:51" x14ac:dyDescent="0.35">
      <c r="A184" s="12"/>
      <c r="B184" s="12"/>
      <c r="C184" s="8"/>
      <c r="D184" s="8"/>
      <c r="E184" s="8"/>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row>
    <row r="185" spans="1:51" x14ac:dyDescent="0.35">
      <c r="A185" s="29"/>
      <c r="B185" s="29"/>
      <c r="C185" s="29" t="s">
        <v>54</v>
      </c>
      <c r="D185" s="29"/>
      <c r="E185" s="29" t="s">
        <v>55</v>
      </c>
      <c r="F185" s="30">
        <v>2023</v>
      </c>
      <c r="G185" s="30">
        <v>2024</v>
      </c>
      <c r="H185" s="30">
        <v>2025</v>
      </c>
      <c r="I185" s="30">
        <v>2026</v>
      </c>
      <c r="J185" s="30">
        <v>2027</v>
      </c>
      <c r="K185" s="30">
        <v>2028</v>
      </c>
      <c r="L185" s="30">
        <v>2029</v>
      </c>
      <c r="M185" s="30">
        <v>2030</v>
      </c>
      <c r="N185" s="30">
        <v>2031</v>
      </c>
      <c r="O185" s="30">
        <v>2032</v>
      </c>
      <c r="P185" s="30">
        <v>2033</v>
      </c>
      <c r="Q185" s="30">
        <v>2034</v>
      </c>
      <c r="R185" s="30">
        <v>2035</v>
      </c>
      <c r="S185" s="30">
        <v>2036</v>
      </c>
      <c r="T185" s="30">
        <v>2037</v>
      </c>
      <c r="U185" s="30">
        <v>2038</v>
      </c>
      <c r="V185" s="30">
        <v>2039</v>
      </c>
      <c r="W185" s="30">
        <v>2040</v>
      </c>
      <c r="X185" s="30">
        <v>2041</v>
      </c>
      <c r="Y185" s="30">
        <v>2042</v>
      </c>
      <c r="Z185" s="30">
        <v>2043</v>
      </c>
      <c r="AA185" s="30">
        <v>2044</v>
      </c>
      <c r="AB185" s="30">
        <v>2045</v>
      </c>
      <c r="AC185" s="30">
        <v>2046</v>
      </c>
      <c r="AD185" s="30">
        <v>2047</v>
      </c>
      <c r="AE185" s="30">
        <v>2048</v>
      </c>
      <c r="AF185" s="30">
        <v>2049</v>
      </c>
      <c r="AG185" s="30">
        <v>2050</v>
      </c>
      <c r="AH185" s="30">
        <v>2051</v>
      </c>
      <c r="AI185" s="30">
        <v>2052</v>
      </c>
      <c r="AJ185" s="30">
        <v>2053</v>
      </c>
      <c r="AK185" s="30">
        <v>2054</v>
      </c>
      <c r="AL185" s="30">
        <v>2055</v>
      </c>
      <c r="AM185" s="30">
        <v>2056</v>
      </c>
      <c r="AN185" s="30">
        <v>2057</v>
      </c>
      <c r="AO185" s="30">
        <v>2058</v>
      </c>
      <c r="AP185" s="30">
        <v>2059</v>
      </c>
      <c r="AQ185" s="30">
        <v>2060</v>
      </c>
    </row>
    <row r="186" spans="1:51" x14ac:dyDescent="0.35">
      <c r="A186" s="12"/>
      <c r="B186" s="12" t="s">
        <v>173</v>
      </c>
      <c r="C186" s="8" t="s">
        <v>131</v>
      </c>
      <c r="D186" s="8"/>
      <c r="E186" s="31" t="s">
        <v>88</v>
      </c>
      <c r="F186" s="36">
        <v>140.06</v>
      </c>
      <c r="G186" s="36">
        <v>104.84</v>
      </c>
      <c r="H186" s="36">
        <v>73.88</v>
      </c>
      <c r="I186" s="36">
        <v>56.57</v>
      </c>
      <c r="J186" s="36">
        <v>47.76</v>
      </c>
      <c r="K186" s="36">
        <v>40.770000000000003</v>
      </c>
      <c r="L186" s="36">
        <v>35.4</v>
      </c>
      <c r="M186" s="36">
        <v>32.53</v>
      </c>
      <c r="N186" s="36">
        <v>33.03</v>
      </c>
      <c r="O186" s="36">
        <v>32.28</v>
      </c>
      <c r="P186" s="36">
        <v>33.18</v>
      </c>
      <c r="Q186" s="36">
        <v>32.340000000000003</v>
      </c>
      <c r="R186" s="36">
        <v>34.29</v>
      </c>
      <c r="S186" s="36">
        <v>34.39</v>
      </c>
      <c r="T186" s="36">
        <v>36.58</v>
      </c>
      <c r="U186" s="36">
        <v>39.25</v>
      </c>
      <c r="V186" s="36">
        <v>42.34</v>
      </c>
      <c r="W186" s="36">
        <v>43.35</v>
      </c>
      <c r="X186" s="36">
        <v>45.39</v>
      </c>
      <c r="Y186" s="36">
        <v>46.35</v>
      </c>
      <c r="Z186" s="36">
        <v>47.82</v>
      </c>
      <c r="AA186" s="36">
        <v>48.02</v>
      </c>
      <c r="AB186" s="36">
        <v>48.7</v>
      </c>
      <c r="AC186" s="36">
        <v>48.09</v>
      </c>
      <c r="AD186" s="36">
        <v>47.35</v>
      </c>
      <c r="AE186" s="36">
        <v>44.83</v>
      </c>
      <c r="AF186" s="36">
        <v>43.63</v>
      </c>
      <c r="AG186" s="36">
        <v>43.2</v>
      </c>
      <c r="AH186" s="36">
        <v>43.86</v>
      </c>
      <c r="AI186" s="36">
        <v>43.45</v>
      </c>
      <c r="AJ186" s="36">
        <v>44.7</v>
      </c>
      <c r="AK186" s="36">
        <v>44.89</v>
      </c>
      <c r="AL186" s="36">
        <v>44.72</v>
      </c>
      <c r="AM186" s="36">
        <v>43.58</v>
      </c>
      <c r="AN186" s="36">
        <v>42.23</v>
      </c>
      <c r="AO186" s="36">
        <v>41.21</v>
      </c>
      <c r="AP186" s="36">
        <v>40.24</v>
      </c>
      <c r="AQ186" s="36">
        <v>39.19</v>
      </c>
    </row>
    <row r="187" spans="1:51" x14ac:dyDescent="0.35">
      <c r="A187" s="37"/>
      <c r="B187" s="12"/>
      <c r="C187" s="8" t="s">
        <v>139</v>
      </c>
      <c r="D187" s="8"/>
      <c r="E187" s="31" t="s">
        <v>88</v>
      </c>
      <c r="F187" s="36">
        <v>145.02000000000001</v>
      </c>
      <c r="G187" s="36">
        <v>109.6</v>
      </c>
      <c r="H187" s="36">
        <v>79.37</v>
      </c>
      <c r="I187" s="36">
        <v>62.33</v>
      </c>
      <c r="J187" s="36">
        <v>53.89</v>
      </c>
      <c r="K187" s="36">
        <v>46.46</v>
      </c>
      <c r="L187" s="36">
        <v>40.96</v>
      </c>
      <c r="M187" s="36">
        <v>37.82</v>
      </c>
      <c r="N187" s="36">
        <v>38.51</v>
      </c>
      <c r="O187" s="36">
        <v>37.81</v>
      </c>
      <c r="P187" s="36">
        <v>38.81</v>
      </c>
      <c r="Q187" s="36">
        <v>37.9</v>
      </c>
      <c r="R187" s="36">
        <v>39.840000000000003</v>
      </c>
      <c r="S187" s="36">
        <v>39.89</v>
      </c>
      <c r="T187" s="36">
        <v>41.95</v>
      </c>
      <c r="U187" s="36">
        <v>44.82</v>
      </c>
      <c r="V187" s="36">
        <v>48.09</v>
      </c>
      <c r="W187" s="36">
        <v>48.95</v>
      </c>
      <c r="X187" s="36">
        <v>50.9</v>
      </c>
      <c r="Y187" s="36">
        <v>51.44</v>
      </c>
      <c r="Z187" s="36">
        <v>52.46</v>
      </c>
      <c r="AA187" s="36">
        <v>52.23</v>
      </c>
      <c r="AB187" s="36">
        <v>52.67</v>
      </c>
      <c r="AC187" s="36">
        <v>51.75</v>
      </c>
      <c r="AD187" s="36">
        <v>50.64</v>
      </c>
      <c r="AE187" s="36">
        <v>48.11</v>
      </c>
      <c r="AF187" s="36">
        <v>47.08</v>
      </c>
      <c r="AG187" s="36">
        <v>46.93</v>
      </c>
      <c r="AH187" s="36">
        <v>47.52</v>
      </c>
      <c r="AI187" s="36">
        <v>46.98</v>
      </c>
      <c r="AJ187" s="36">
        <v>48.15</v>
      </c>
      <c r="AK187" s="36">
        <v>48.1</v>
      </c>
      <c r="AL187" s="36">
        <v>47.96</v>
      </c>
      <c r="AM187" s="36">
        <v>47.01</v>
      </c>
      <c r="AN187" s="36">
        <v>46</v>
      </c>
      <c r="AO187" s="36">
        <v>45.27</v>
      </c>
      <c r="AP187" s="36">
        <v>44.82</v>
      </c>
      <c r="AQ187" s="36">
        <v>43.93</v>
      </c>
    </row>
    <row r="188" spans="1:51" x14ac:dyDescent="0.35">
      <c r="A188" s="12"/>
      <c r="B188" s="12"/>
      <c r="C188" s="8" t="s">
        <v>171</v>
      </c>
      <c r="D188" s="8"/>
      <c r="E188" s="31" t="s">
        <v>88</v>
      </c>
      <c r="F188" s="36">
        <v>140.84</v>
      </c>
      <c r="G188" s="36">
        <v>105.12</v>
      </c>
      <c r="H188" s="36">
        <v>75.11</v>
      </c>
      <c r="I188" s="36">
        <v>58.96</v>
      </c>
      <c r="J188" s="36">
        <v>51.25</v>
      </c>
      <c r="K188" s="36">
        <v>44.3</v>
      </c>
      <c r="L188" s="36">
        <v>39.1</v>
      </c>
      <c r="M188" s="36">
        <v>35.24</v>
      </c>
      <c r="N188" s="36">
        <v>35.39</v>
      </c>
      <c r="O188" s="36">
        <v>33.03</v>
      </c>
      <c r="P188" s="36">
        <v>33.5</v>
      </c>
      <c r="Q188" s="36">
        <v>32.1</v>
      </c>
      <c r="R188" s="36">
        <v>33.409999999999997</v>
      </c>
      <c r="S188" s="36">
        <v>34.090000000000003</v>
      </c>
      <c r="T188" s="36">
        <v>36.380000000000003</v>
      </c>
      <c r="U188" s="36">
        <v>40.04</v>
      </c>
      <c r="V188" s="36">
        <v>43.56</v>
      </c>
      <c r="W188" s="36">
        <v>45.1</v>
      </c>
      <c r="X188" s="36">
        <v>47.42</v>
      </c>
      <c r="Y188" s="36">
        <v>49.21</v>
      </c>
      <c r="Z188" s="36">
        <v>50.97</v>
      </c>
      <c r="AA188" s="36">
        <v>52.01</v>
      </c>
      <c r="AB188" s="36">
        <v>53.82</v>
      </c>
      <c r="AC188" s="36">
        <v>53.44</v>
      </c>
      <c r="AD188" s="36">
        <v>53.33</v>
      </c>
      <c r="AE188" s="36">
        <v>51.38</v>
      </c>
      <c r="AF188" s="36">
        <v>49.76</v>
      </c>
      <c r="AG188" s="36">
        <v>49.56</v>
      </c>
      <c r="AH188" s="36">
        <v>51.13</v>
      </c>
      <c r="AI188" s="36">
        <v>51.02</v>
      </c>
      <c r="AJ188" s="36">
        <v>52.57</v>
      </c>
      <c r="AK188" s="36">
        <v>52.77</v>
      </c>
      <c r="AL188" s="36">
        <v>52.33</v>
      </c>
      <c r="AM188" s="36">
        <v>50.98</v>
      </c>
      <c r="AN188" s="36">
        <v>49.41</v>
      </c>
      <c r="AO188" s="36">
        <v>49.03</v>
      </c>
      <c r="AP188" s="36">
        <v>49.03</v>
      </c>
      <c r="AQ188" s="36">
        <v>48.26</v>
      </c>
    </row>
    <row r="189" spans="1:51" x14ac:dyDescent="0.35">
      <c r="A189" s="12"/>
      <c r="B189" s="34" t="s">
        <v>174</v>
      </c>
      <c r="C189" s="8"/>
      <c r="D189" s="8"/>
      <c r="E189" s="8"/>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1:51" x14ac:dyDescent="0.35">
      <c r="A190" s="12"/>
      <c r="B190" s="12"/>
      <c r="C190" s="8"/>
      <c r="D190" s="8"/>
      <c r="E190" s="8"/>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row>
    <row r="191" spans="1:51" x14ac:dyDescent="0.35">
      <c r="A191" s="29"/>
      <c r="B191" s="29"/>
      <c r="C191" s="29" t="s">
        <v>54</v>
      </c>
      <c r="D191" s="29"/>
      <c r="E191" s="29" t="s">
        <v>55</v>
      </c>
      <c r="F191" s="30">
        <v>2023</v>
      </c>
      <c r="G191" s="30">
        <v>2024</v>
      </c>
      <c r="H191" s="30">
        <v>2025</v>
      </c>
      <c r="I191" s="30">
        <v>2026</v>
      </c>
      <c r="J191" s="30">
        <v>2027</v>
      </c>
      <c r="K191" s="30">
        <v>2028</v>
      </c>
      <c r="L191" s="30">
        <v>2029</v>
      </c>
      <c r="M191" s="30">
        <v>2030</v>
      </c>
      <c r="N191" s="30">
        <v>2031</v>
      </c>
      <c r="O191" s="30">
        <v>2032</v>
      </c>
      <c r="P191" s="30">
        <v>2033</v>
      </c>
      <c r="Q191" s="30">
        <v>2034</v>
      </c>
      <c r="R191" s="30">
        <v>2035</v>
      </c>
      <c r="S191" s="30">
        <v>2036</v>
      </c>
      <c r="T191" s="30">
        <v>2037</v>
      </c>
      <c r="U191" s="30">
        <v>2038</v>
      </c>
      <c r="V191" s="30">
        <v>2039</v>
      </c>
      <c r="W191" s="30">
        <v>2040</v>
      </c>
      <c r="X191" s="30">
        <v>2041</v>
      </c>
      <c r="Y191" s="30">
        <v>2042</v>
      </c>
      <c r="Z191" s="30">
        <v>2043</v>
      </c>
      <c r="AA191" s="30">
        <v>2044</v>
      </c>
      <c r="AB191" s="30">
        <v>2045</v>
      </c>
      <c r="AC191" s="30">
        <v>2046</v>
      </c>
      <c r="AD191" s="30">
        <v>2047</v>
      </c>
      <c r="AE191" s="30">
        <v>2048</v>
      </c>
      <c r="AF191" s="30">
        <v>2049</v>
      </c>
      <c r="AG191" s="30">
        <v>2050</v>
      </c>
      <c r="AH191" s="30">
        <v>2051</v>
      </c>
      <c r="AI191" s="30">
        <v>2052</v>
      </c>
      <c r="AJ191" s="30">
        <v>2053</v>
      </c>
      <c r="AK191" s="30">
        <v>2054</v>
      </c>
      <c r="AL191" s="30">
        <v>2055</v>
      </c>
      <c r="AM191" s="30">
        <v>2056</v>
      </c>
      <c r="AN191" s="30">
        <v>2057</v>
      </c>
      <c r="AO191" s="30">
        <v>2058</v>
      </c>
      <c r="AP191" s="30">
        <v>2059</v>
      </c>
      <c r="AQ191" s="30">
        <v>2060</v>
      </c>
    </row>
    <row r="192" spans="1:51" x14ac:dyDescent="0.35">
      <c r="A192" s="12"/>
      <c r="B192" s="12" t="s">
        <v>175</v>
      </c>
      <c r="C192" s="8" t="s">
        <v>131</v>
      </c>
      <c r="D192" s="8"/>
      <c r="E192" s="31" t="s">
        <v>77</v>
      </c>
      <c r="F192" s="36">
        <v>0</v>
      </c>
      <c r="G192" s="36">
        <v>0</v>
      </c>
      <c r="H192" s="36">
        <v>0.05</v>
      </c>
      <c r="I192" s="36">
        <v>0.21</v>
      </c>
      <c r="J192" s="36">
        <v>0.84</v>
      </c>
      <c r="K192" s="36">
        <v>2.91</v>
      </c>
      <c r="L192" s="36">
        <v>5.38</v>
      </c>
      <c r="M192" s="36">
        <v>5.7</v>
      </c>
      <c r="N192" s="36">
        <v>5.64</v>
      </c>
      <c r="O192" s="36">
        <v>5.22</v>
      </c>
      <c r="P192" s="36">
        <v>4.6900000000000004</v>
      </c>
      <c r="Q192" s="36">
        <v>4.55</v>
      </c>
      <c r="R192" s="36">
        <v>4.04</v>
      </c>
      <c r="S192" s="36">
        <v>3.53</v>
      </c>
      <c r="T192" s="36">
        <v>2.54</v>
      </c>
      <c r="U192" s="36">
        <v>1.6</v>
      </c>
      <c r="V192" s="36">
        <v>1.02</v>
      </c>
      <c r="W192" s="36">
        <v>0.78</v>
      </c>
      <c r="X192" s="36">
        <v>0.63</v>
      </c>
      <c r="Y192" s="36">
        <v>0.47</v>
      </c>
      <c r="Z192" s="36">
        <v>0.37</v>
      </c>
      <c r="AA192" s="36">
        <v>0.37</v>
      </c>
      <c r="AB192" s="36">
        <v>0.38</v>
      </c>
      <c r="AC192" s="36">
        <v>0.39</v>
      </c>
      <c r="AD192" s="36">
        <v>0.43</v>
      </c>
      <c r="AE192" s="36">
        <v>0.5</v>
      </c>
      <c r="AF192" s="36">
        <v>0.48</v>
      </c>
      <c r="AG192" s="36">
        <v>0.51</v>
      </c>
      <c r="AH192" s="36">
        <v>0.52</v>
      </c>
      <c r="AI192" s="36">
        <v>0.52</v>
      </c>
      <c r="AJ192" s="36">
        <v>0.45</v>
      </c>
      <c r="AK192" s="36">
        <v>0.44</v>
      </c>
      <c r="AL192" s="36">
        <v>0.41</v>
      </c>
      <c r="AM192" s="36">
        <v>0.41</v>
      </c>
      <c r="AN192" s="36">
        <v>0.44</v>
      </c>
      <c r="AO192" s="36">
        <v>0.47</v>
      </c>
      <c r="AP192" s="36">
        <v>0.48</v>
      </c>
      <c r="AQ192" s="36">
        <v>0.46</v>
      </c>
    </row>
    <row r="193" spans="1:43" x14ac:dyDescent="0.35">
      <c r="A193" s="37"/>
      <c r="B193" s="12"/>
      <c r="C193" s="8" t="s">
        <v>139</v>
      </c>
      <c r="D193" s="8"/>
      <c r="E193" s="31" t="s">
        <v>77</v>
      </c>
      <c r="F193" s="36">
        <v>0</v>
      </c>
      <c r="G193" s="36">
        <v>0</v>
      </c>
      <c r="H193" s="36">
        <v>0.01</v>
      </c>
      <c r="I193" s="36">
        <v>0.03</v>
      </c>
      <c r="J193" s="36">
        <v>0.15</v>
      </c>
      <c r="K193" s="36">
        <v>0.65</v>
      </c>
      <c r="L193" s="36">
        <v>1.55</v>
      </c>
      <c r="M193" s="36">
        <v>1.5</v>
      </c>
      <c r="N193" s="36">
        <v>1.31</v>
      </c>
      <c r="O193" s="36">
        <v>1.43</v>
      </c>
      <c r="P193" s="36">
        <v>1.26</v>
      </c>
      <c r="Q193" s="36">
        <v>1.24</v>
      </c>
      <c r="R193" s="36">
        <v>1.1399999999999999</v>
      </c>
      <c r="S193" s="36">
        <v>0.95</v>
      </c>
      <c r="T193" s="36">
        <v>0.6</v>
      </c>
      <c r="U193" s="36">
        <v>0.45</v>
      </c>
      <c r="V193" s="36">
        <v>0.31</v>
      </c>
      <c r="W193" s="36">
        <v>0.21</v>
      </c>
      <c r="X193" s="36">
        <v>0.16</v>
      </c>
      <c r="Y193" s="36">
        <v>0.12</v>
      </c>
      <c r="Z193" s="36">
        <v>0.09</v>
      </c>
      <c r="AA193" s="36">
        <v>0.1</v>
      </c>
      <c r="AB193" s="36">
        <v>0.12</v>
      </c>
      <c r="AC193" s="36">
        <v>0.15</v>
      </c>
      <c r="AD193" s="36">
        <v>0.18</v>
      </c>
      <c r="AE193" s="36">
        <v>0.21</v>
      </c>
      <c r="AF193" s="36">
        <v>0.23</v>
      </c>
      <c r="AG193" s="36">
        <v>0.23</v>
      </c>
      <c r="AH193" s="36">
        <v>0.24</v>
      </c>
      <c r="AI193" s="36">
        <v>0.25</v>
      </c>
      <c r="AJ193" s="36">
        <v>0.2</v>
      </c>
      <c r="AK193" s="36">
        <v>0.19</v>
      </c>
      <c r="AL193" s="36">
        <v>0.18</v>
      </c>
      <c r="AM193" s="36">
        <v>0.17</v>
      </c>
      <c r="AN193" s="36">
        <v>0.17</v>
      </c>
      <c r="AO193" s="36">
        <v>0.16</v>
      </c>
      <c r="AP193" s="36">
        <v>0.15</v>
      </c>
      <c r="AQ193" s="36">
        <v>0.13</v>
      </c>
    </row>
    <row r="194" spans="1:43" x14ac:dyDescent="0.35">
      <c r="A194" s="12"/>
      <c r="B194" s="12"/>
      <c r="C194" s="8" t="s">
        <v>171</v>
      </c>
      <c r="D194" s="8"/>
      <c r="E194" s="31" t="s">
        <v>77</v>
      </c>
      <c r="F194" s="36">
        <v>0</v>
      </c>
      <c r="G194" s="36">
        <v>0</v>
      </c>
      <c r="H194" s="36">
        <v>0</v>
      </c>
      <c r="I194" s="36">
        <v>0.05</v>
      </c>
      <c r="J194" s="36">
        <v>0.31</v>
      </c>
      <c r="K194" s="36">
        <v>1.29</v>
      </c>
      <c r="L194" s="36">
        <v>2.44</v>
      </c>
      <c r="M194" s="36">
        <v>2.44</v>
      </c>
      <c r="N194" s="36">
        <v>2.34</v>
      </c>
      <c r="O194" s="36">
        <v>2.21</v>
      </c>
      <c r="P194" s="36">
        <v>1.49</v>
      </c>
      <c r="Q194" s="36">
        <v>1.04</v>
      </c>
      <c r="R194" s="36">
        <v>0.72</v>
      </c>
      <c r="S194" s="36">
        <v>0.3</v>
      </c>
      <c r="T194" s="36">
        <v>0.02</v>
      </c>
      <c r="U194" s="36">
        <v>0</v>
      </c>
      <c r="V194" s="36">
        <v>0</v>
      </c>
      <c r="W194" s="36">
        <v>0</v>
      </c>
      <c r="X194" s="36">
        <v>0</v>
      </c>
      <c r="Y194" s="36">
        <v>0</v>
      </c>
      <c r="Z194" s="36">
        <v>0</v>
      </c>
      <c r="AA194" s="36">
        <v>0</v>
      </c>
      <c r="AB194" s="36">
        <v>0</v>
      </c>
      <c r="AC194" s="36">
        <v>0</v>
      </c>
      <c r="AD194" s="36">
        <v>0</v>
      </c>
      <c r="AE194" s="36">
        <v>0</v>
      </c>
      <c r="AF194" s="36">
        <v>0</v>
      </c>
      <c r="AG194" s="36">
        <v>0</v>
      </c>
      <c r="AH194" s="36">
        <v>0</v>
      </c>
      <c r="AI194" s="36">
        <v>0</v>
      </c>
      <c r="AJ194" s="36">
        <v>0</v>
      </c>
      <c r="AK194" s="36">
        <v>0</v>
      </c>
      <c r="AL194" s="36">
        <v>0</v>
      </c>
      <c r="AM194" s="36">
        <v>0</v>
      </c>
      <c r="AN194" s="36">
        <v>0</v>
      </c>
      <c r="AO194" s="36">
        <v>0</v>
      </c>
      <c r="AP194" s="36">
        <v>0</v>
      </c>
      <c r="AQ194" s="36">
        <v>0</v>
      </c>
    </row>
    <row r="195" spans="1:43" x14ac:dyDescent="0.35">
      <c r="A195" s="12"/>
      <c r="B195" s="34" t="s">
        <v>176</v>
      </c>
      <c r="C195" s="8"/>
      <c r="D195" s="8"/>
      <c r="E195" s="8"/>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1:43" x14ac:dyDescent="0.35">
      <c r="A196" s="12"/>
      <c r="B196" s="12"/>
      <c r="C196" s="8"/>
      <c r="D196" s="8"/>
      <c r="E196" s="8"/>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row>
    <row r="197" spans="1:43" x14ac:dyDescent="0.35">
      <c r="A197" s="27" t="s">
        <v>177</v>
      </c>
      <c r="B197" s="27"/>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row>
    <row r="198" spans="1:43" x14ac:dyDescent="0.35">
      <c r="A198" s="29"/>
      <c r="B198" s="29"/>
      <c r="C198" s="29" t="s">
        <v>54</v>
      </c>
      <c r="D198" s="29"/>
      <c r="E198" s="29" t="s">
        <v>55</v>
      </c>
      <c r="F198" s="30">
        <v>2023</v>
      </c>
      <c r="G198" s="30">
        <v>2024</v>
      </c>
      <c r="H198" s="30">
        <v>2025</v>
      </c>
      <c r="I198" s="30">
        <v>2026</v>
      </c>
      <c r="J198" s="30">
        <v>2027</v>
      </c>
      <c r="K198" s="30">
        <v>2028</v>
      </c>
      <c r="L198" s="30">
        <v>2029</v>
      </c>
      <c r="M198" s="30">
        <v>2030</v>
      </c>
      <c r="N198" s="30">
        <v>2031</v>
      </c>
      <c r="O198" s="30">
        <v>2032</v>
      </c>
      <c r="P198" s="30">
        <v>2033</v>
      </c>
      <c r="Q198" s="30">
        <v>2034</v>
      </c>
      <c r="R198" s="30">
        <v>2035</v>
      </c>
      <c r="S198" s="30">
        <v>2036</v>
      </c>
      <c r="T198" s="30">
        <v>2037</v>
      </c>
      <c r="U198" s="30">
        <v>2038</v>
      </c>
      <c r="V198" s="30">
        <v>2039</v>
      </c>
      <c r="W198" s="30">
        <v>2040</v>
      </c>
      <c r="X198" s="30">
        <v>2041</v>
      </c>
      <c r="Y198" s="30">
        <v>2042</v>
      </c>
      <c r="Z198" s="30">
        <v>2043</v>
      </c>
      <c r="AA198" s="30">
        <v>2044</v>
      </c>
      <c r="AB198" s="30">
        <v>2045</v>
      </c>
      <c r="AC198" s="30">
        <v>2046</v>
      </c>
      <c r="AD198" s="30">
        <v>2047</v>
      </c>
      <c r="AE198" s="30">
        <v>2048</v>
      </c>
      <c r="AF198" s="30">
        <v>2049</v>
      </c>
      <c r="AG198" s="30">
        <v>2050</v>
      </c>
      <c r="AH198" s="30">
        <v>2051</v>
      </c>
      <c r="AI198" s="30">
        <v>2052</v>
      </c>
      <c r="AJ198" s="30">
        <v>2053</v>
      </c>
      <c r="AK198" s="30">
        <v>2054</v>
      </c>
      <c r="AL198" s="30">
        <v>2055</v>
      </c>
      <c r="AM198" s="30">
        <v>2056</v>
      </c>
      <c r="AN198" s="30">
        <v>2057</v>
      </c>
      <c r="AO198" s="30">
        <v>2058</v>
      </c>
      <c r="AP198" s="30">
        <v>2059</v>
      </c>
      <c r="AQ198" s="30">
        <v>2060</v>
      </c>
    </row>
    <row r="199" spans="1:43" x14ac:dyDescent="0.35">
      <c r="A199" s="12"/>
      <c r="B199" s="12" t="s">
        <v>178</v>
      </c>
      <c r="C199" s="8" t="s">
        <v>179</v>
      </c>
      <c r="D199" s="26"/>
      <c r="E199" s="31" t="s">
        <v>105</v>
      </c>
      <c r="F199" s="36">
        <v>4.51</v>
      </c>
      <c r="G199" s="36">
        <v>4.0199999999999996</v>
      </c>
      <c r="H199" s="36">
        <v>3.49</v>
      </c>
      <c r="I199" s="36">
        <v>3.77</v>
      </c>
      <c r="J199" s="36">
        <v>3.58</v>
      </c>
      <c r="K199" s="36">
        <v>3.76</v>
      </c>
      <c r="L199" s="36">
        <v>3.53</v>
      </c>
      <c r="M199" s="36">
        <v>2.92</v>
      </c>
      <c r="N199" s="36">
        <v>3.15</v>
      </c>
      <c r="O199" s="36">
        <v>3.03</v>
      </c>
      <c r="P199" s="36">
        <v>3.04</v>
      </c>
      <c r="Q199" s="36">
        <v>3.12</v>
      </c>
      <c r="R199" s="36">
        <v>3.64</v>
      </c>
      <c r="S199" s="36">
        <v>3.79</v>
      </c>
      <c r="T199" s="36">
        <v>3.37</v>
      </c>
      <c r="U199" s="36">
        <v>3.61</v>
      </c>
      <c r="V199" s="36">
        <v>4.05</v>
      </c>
      <c r="W199" s="36">
        <v>3.68</v>
      </c>
      <c r="X199" s="36">
        <v>4.0199999999999996</v>
      </c>
      <c r="Y199" s="36">
        <v>3.98</v>
      </c>
      <c r="Z199" s="36">
        <v>4.25</v>
      </c>
      <c r="AA199" s="36">
        <v>4.16</v>
      </c>
      <c r="AB199" s="36">
        <v>4.21</v>
      </c>
      <c r="AC199" s="36">
        <v>4.1900000000000004</v>
      </c>
      <c r="AD199" s="36">
        <v>4.2</v>
      </c>
      <c r="AE199" s="36">
        <v>4.2300000000000004</v>
      </c>
      <c r="AF199" s="36">
        <v>4.46</v>
      </c>
      <c r="AG199" s="36">
        <v>5.2</v>
      </c>
      <c r="AH199" s="36">
        <v>5.29</v>
      </c>
      <c r="AI199" s="36">
        <v>4.7</v>
      </c>
      <c r="AJ199" s="36">
        <v>4.7300000000000004</v>
      </c>
      <c r="AK199" s="36">
        <v>4.29</v>
      </c>
      <c r="AL199" s="36">
        <v>3.53</v>
      </c>
      <c r="AM199" s="36">
        <v>3.43</v>
      </c>
      <c r="AN199" s="36">
        <v>2.93</v>
      </c>
      <c r="AO199" s="36">
        <v>3.26</v>
      </c>
      <c r="AP199" s="36">
        <v>3.48</v>
      </c>
      <c r="AQ199" s="36">
        <v>3.25</v>
      </c>
    </row>
    <row r="200" spans="1:43" x14ac:dyDescent="0.35">
      <c r="A200" s="12"/>
      <c r="B200" s="12"/>
      <c r="C200" s="8" t="s">
        <v>109</v>
      </c>
      <c r="D200" s="26"/>
      <c r="E200" s="31" t="s">
        <v>105</v>
      </c>
      <c r="F200" s="36">
        <v>11.48</v>
      </c>
      <c r="G200" s="36">
        <v>8.9700000000000006</v>
      </c>
      <c r="H200" s="36">
        <v>6.55</v>
      </c>
      <c r="I200" s="36">
        <v>5.37</v>
      </c>
      <c r="J200" s="36">
        <v>4.59</v>
      </c>
      <c r="K200" s="36">
        <v>3.95</v>
      </c>
      <c r="L200" s="36">
        <v>3.5</v>
      </c>
      <c r="M200" s="36">
        <v>2.4900000000000002</v>
      </c>
      <c r="N200" s="36">
        <v>2.38</v>
      </c>
      <c r="O200" s="36">
        <v>2.2000000000000002</v>
      </c>
      <c r="P200" s="36">
        <v>2.04</v>
      </c>
      <c r="Q200" s="36">
        <v>1.69</v>
      </c>
      <c r="R200" s="36">
        <v>2.0299999999999998</v>
      </c>
      <c r="S200" s="36">
        <v>1.96</v>
      </c>
      <c r="T200" s="36">
        <v>2.0299999999999998</v>
      </c>
      <c r="U200" s="36">
        <v>2.85</v>
      </c>
      <c r="V200" s="36">
        <v>3.85</v>
      </c>
      <c r="W200" s="36">
        <v>3.97</v>
      </c>
      <c r="X200" s="36">
        <v>4.33</v>
      </c>
      <c r="Y200" s="36">
        <v>4.58</v>
      </c>
      <c r="Z200" s="36">
        <v>4.34</v>
      </c>
      <c r="AA200" s="36">
        <v>4.21</v>
      </c>
      <c r="AB200" s="36">
        <v>4.3600000000000003</v>
      </c>
      <c r="AC200" s="36">
        <v>4.3600000000000003</v>
      </c>
      <c r="AD200" s="36">
        <v>3.82</v>
      </c>
      <c r="AE200" s="36">
        <v>3.28</v>
      </c>
      <c r="AF200" s="36">
        <v>2.99</v>
      </c>
      <c r="AG200" s="36">
        <v>2.48</v>
      </c>
      <c r="AH200" s="36">
        <v>2.48</v>
      </c>
      <c r="AI200" s="36">
        <v>2.68</v>
      </c>
      <c r="AJ200" s="36">
        <v>2.75</v>
      </c>
      <c r="AK200" s="36">
        <v>2.95</v>
      </c>
      <c r="AL200" s="36">
        <v>3.06</v>
      </c>
      <c r="AM200" s="36">
        <v>2.15</v>
      </c>
      <c r="AN200" s="36">
        <v>2.0099999999999998</v>
      </c>
      <c r="AO200" s="36">
        <v>1.43</v>
      </c>
      <c r="AP200" s="36">
        <v>1.28</v>
      </c>
      <c r="AQ200" s="36">
        <v>1.29</v>
      </c>
    </row>
    <row r="201" spans="1:43" x14ac:dyDescent="0.35">
      <c r="A201" s="12"/>
      <c r="B201" s="12"/>
      <c r="C201" s="8" t="s">
        <v>180</v>
      </c>
      <c r="D201" s="26"/>
      <c r="E201" s="31" t="s">
        <v>105</v>
      </c>
      <c r="F201" s="36">
        <v>11.51</v>
      </c>
      <c r="G201" s="36">
        <v>10.8</v>
      </c>
      <c r="H201" s="36">
        <v>8.8800000000000008</v>
      </c>
      <c r="I201" s="36">
        <v>7.95</v>
      </c>
      <c r="J201" s="36">
        <v>7.17</v>
      </c>
      <c r="K201" s="36">
        <v>5.97</v>
      </c>
      <c r="L201" s="36">
        <v>5.0599999999999996</v>
      </c>
      <c r="M201" s="36">
        <v>3.6</v>
      </c>
      <c r="N201" s="36">
        <v>3.11</v>
      </c>
      <c r="O201" s="36">
        <v>2.74</v>
      </c>
      <c r="P201" s="36">
        <v>2.59</v>
      </c>
      <c r="Q201" s="36">
        <v>2.23</v>
      </c>
      <c r="R201" s="36">
        <v>2.11</v>
      </c>
      <c r="S201" s="36">
        <v>2.31</v>
      </c>
      <c r="T201" s="36">
        <v>2.4300000000000002</v>
      </c>
      <c r="U201" s="36">
        <v>2.61</v>
      </c>
      <c r="V201" s="36">
        <v>2.37</v>
      </c>
      <c r="W201" s="36">
        <v>2.4</v>
      </c>
      <c r="X201" s="36">
        <v>2.5099999999999998</v>
      </c>
      <c r="Y201" s="36">
        <v>2.19</v>
      </c>
      <c r="Z201" s="36">
        <v>2.0699999999999998</v>
      </c>
      <c r="AA201" s="36">
        <v>2.1</v>
      </c>
      <c r="AB201" s="36">
        <v>1.9</v>
      </c>
      <c r="AC201" s="36">
        <v>1.55</v>
      </c>
      <c r="AD201" s="36">
        <v>1.71</v>
      </c>
      <c r="AE201" s="36">
        <v>1.29</v>
      </c>
      <c r="AF201" s="36">
        <v>1.1000000000000001</v>
      </c>
      <c r="AG201" s="36">
        <v>1.1399999999999999</v>
      </c>
      <c r="AH201" s="36">
        <v>1.07</v>
      </c>
      <c r="AI201" s="36">
        <v>0.92</v>
      </c>
      <c r="AJ201" s="36">
        <v>0.92</v>
      </c>
      <c r="AK201" s="36">
        <v>0.88</v>
      </c>
      <c r="AL201" s="36">
        <v>1.03</v>
      </c>
      <c r="AM201" s="36">
        <v>1.47</v>
      </c>
      <c r="AN201" s="36">
        <v>1.35</v>
      </c>
      <c r="AO201" s="36">
        <v>1.31</v>
      </c>
      <c r="AP201" s="36">
        <v>1.2</v>
      </c>
      <c r="AQ201" s="36">
        <v>0.98</v>
      </c>
    </row>
    <row r="202" spans="1:43" x14ac:dyDescent="0.35">
      <c r="A202" s="12"/>
      <c r="B202" s="12"/>
      <c r="C202" s="8" t="s">
        <v>181</v>
      </c>
      <c r="D202" s="26"/>
      <c r="E202" s="31" t="s">
        <v>105</v>
      </c>
      <c r="F202" s="36">
        <v>15.61</v>
      </c>
      <c r="G202" s="36">
        <v>17.57</v>
      </c>
      <c r="H202" s="36">
        <v>17.07</v>
      </c>
      <c r="I202" s="36">
        <v>15.86</v>
      </c>
      <c r="J202" s="36">
        <v>14.01</v>
      </c>
      <c r="K202" s="36">
        <v>11</v>
      </c>
      <c r="L202" s="36">
        <v>9.5399999999999991</v>
      </c>
      <c r="M202" s="36">
        <v>8.25</v>
      </c>
      <c r="N202" s="36">
        <v>8.44</v>
      </c>
      <c r="O202" s="36">
        <v>7.62</v>
      </c>
      <c r="P202" s="36">
        <v>6.85</v>
      </c>
      <c r="Q202" s="36">
        <v>5.26</v>
      </c>
      <c r="R202" s="36">
        <v>5.0199999999999996</v>
      </c>
      <c r="S202" s="36">
        <v>4.45</v>
      </c>
      <c r="T202" s="36">
        <v>4.33</v>
      </c>
      <c r="U202" s="36">
        <v>4.09</v>
      </c>
      <c r="V202" s="36">
        <v>4.0599999999999996</v>
      </c>
      <c r="W202" s="36">
        <v>4.01</v>
      </c>
      <c r="X202" s="36">
        <v>3.97</v>
      </c>
      <c r="Y202" s="36">
        <v>3.93</v>
      </c>
      <c r="Z202" s="36">
        <v>4.1100000000000003</v>
      </c>
      <c r="AA202" s="36">
        <v>3.91</v>
      </c>
      <c r="AB202" s="36">
        <v>3.96</v>
      </c>
      <c r="AC202" s="36">
        <v>3.48</v>
      </c>
      <c r="AD202" s="36">
        <v>2.97</v>
      </c>
      <c r="AE202" s="36">
        <v>2.46</v>
      </c>
      <c r="AF202" s="36">
        <v>1.9</v>
      </c>
      <c r="AG202" s="36">
        <v>1.81</v>
      </c>
      <c r="AH202" s="36">
        <v>1.91</v>
      </c>
      <c r="AI202" s="36">
        <v>2</v>
      </c>
      <c r="AJ202" s="36">
        <v>1.82</v>
      </c>
      <c r="AK202" s="36">
        <v>1.87</v>
      </c>
      <c r="AL202" s="36">
        <v>1.74</v>
      </c>
      <c r="AM202" s="36">
        <v>1.24</v>
      </c>
      <c r="AN202" s="36">
        <v>1.28</v>
      </c>
      <c r="AO202" s="36">
        <v>1.1100000000000001</v>
      </c>
      <c r="AP202" s="36">
        <v>1.02</v>
      </c>
      <c r="AQ202" s="36">
        <v>1.17</v>
      </c>
    </row>
    <row r="203" spans="1:43" x14ac:dyDescent="0.35">
      <c r="A203" s="12"/>
      <c r="B203" s="12"/>
      <c r="C203" s="8" t="s">
        <v>182</v>
      </c>
      <c r="D203" s="26"/>
      <c r="E203" s="31" t="s">
        <v>105</v>
      </c>
      <c r="F203" s="36">
        <v>14.87</v>
      </c>
      <c r="G203" s="36">
        <v>20.18</v>
      </c>
      <c r="H203" s="36">
        <v>22.39</v>
      </c>
      <c r="I203" s="36">
        <v>19.82</v>
      </c>
      <c r="J203" s="36">
        <v>16.62</v>
      </c>
      <c r="K203" s="36">
        <v>15.01</v>
      </c>
      <c r="L203" s="36">
        <v>13.16</v>
      </c>
      <c r="M203" s="36">
        <v>11.85</v>
      </c>
      <c r="N203" s="36">
        <v>11.87</v>
      </c>
      <c r="O203" s="36">
        <v>11.36</v>
      </c>
      <c r="P203" s="36">
        <v>10.54</v>
      </c>
      <c r="Q203" s="36">
        <v>8.6999999999999993</v>
      </c>
      <c r="R203" s="36">
        <v>6.59</v>
      </c>
      <c r="S203" s="36">
        <v>6.27</v>
      </c>
      <c r="T203" s="36">
        <v>6.32</v>
      </c>
      <c r="U203" s="36">
        <v>6.36</v>
      </c>
      <c r="V203" s="36">
        <v>6.41</v>
      </c>
      <c r="W203" s="36">
        <v>6.49</v>
      </c>
      <c r="X203" s="36">
        <v>6.34</v>
      </c>
      <c r="Y203" s="36">
        <v>6.73</v>
      </c>
      <c r="Z203" s="36">
        <v>6.93</v>
      </c>
      <c r="AA203" s="36">
        <v>6.7</v>
      </c>
      <c r="AB203" s="36">
        <v>6.71</v>
      </c>
      <c r="AC203" s="36">
        <v>5.99</v>
      </c>
      <c r="AD203" s="36">
        <v>4.99</v>
      </c>
      <c r="AE203" s="36">
        <v>4.67</v>
      </c>
      <c r="AF203" s="36">
        <v>4.0199999999999996</v>
      </c>
      <c r="AG203" s="36">
        <v>3.11</v>
      </c>
      <c r="AH203" s="36">
        <v>3.19</v>
      </c>
      <c r="AI203" s="36">
        <v>3.09</v>
      </c>
      <c r="AJ203" s="36">
        <v>3.32</v>
      </c>
      <c r="AK203" s="36">
        <v>3.08</v>
      </c>
      <c r="AL203" s="36">
        <v>3.01</v>
      </c>
      <c r="AM203" s="36">
        <v>2.81</v>
      </c>
      <c r="AN203" s="36">
        <v>2.33</v>
      </c>
      <c r="AO203" s="36">
        <v>2.04</v>
      </c>
      <c r="AP203" s="36">
        <v>1.7</v>
      </c>
      <c r="AQ203" s="36">
        <v>1.32</v>
      </c>
    </row>
    <row r="204" spans="1:43" x14ac:dyDescent="0.35">
      <c r="A204" s="12"/>
      <c r="B204" s="12"/>
      <c r="C204" s="8" t="s">
        <v>183</v>
      </c>
      <c r="D204" s="26"/>
      <c r="E204" s="31" t="s">
        <v>105</v>
      </c>
      <c r="F204" s="36">
        <v>42.03</v>
      </c>
      <c r="G204" s="36">
        <v>38.46</v>
      </c>
      <c r="H204" s="36">
        <v>41.62</v>
      </c>
      <c r="I204" s="36">
        <v>47.23</v>
      </c>
      <c r="J204" s="36">
        <v>54.02</v>
      </c>
      <c r="K204" s="36">
        <v>60.31</v>
      </c>
      <c r="L204" s="36">
        <v>65.209999999999994</v>
      </c>
      <c r="M204" s="36">
        <v>70.89</v>
      </c>
      <c r="N204" s="36">
        <v>71.06</v>
      </c>
      <c r="O204" s="36">
        <v>73.05</v>
      </c>
      <c r="P204" s="36">
        <v>74.95</v>
      </c>
      <c r="Q204" s="36">
        <v>79</v>
      </c>
      <c r="R204" s="36">
        <v>80.61</v>
      </c>
      <c r="S204" s="36">
        <v>81.22</v>
      </c>
      <c r="T204" s="36">
        <v>81.52</v>
      </c>
      <c r="U204" s="36">
        <v>80.48</v>
      </c>
      <c r="V204" s="36">
        <v>79.25</v>
      </c>
      <c r="W204" s="36">
        <v>79.45</v>
      </c>
      <c r="X204" s="36">
        <v>78.84</v>
      </c>
      <c r="Y204" s="36">
        <v>78.58</v>
      </c>
      <c r="Z204" s="36">
        <v>78.3</v>
      </c>
      <c r="AA204" s="36">
        <v>78.92</v>
      </c>
      <c r="AB204" s="36">
        <v>78.87</v>
      </c>
      <c r="AC204" s="36">
        <v>80.44</v>
      </c>
      <c r="AD204" s="36">
        <v>82.31</v>
      </c>
      <c r="AE204" s="36">
        <v>84.07</v>
      </c>
      <c r="AF204" s="36">
        <v>85.54</v>
      </c>
      <c r="AG204" s="36">
        <v>86.26</v>
      </c>
      <c r="AH204" s="36">
        <v>86.06</v>
      </c>
      <c r="AI204" s="36">
        <v>86.61</v>
      </c>
      <c r="AJ204" s="36">
        <v>86.47</v>
      </c>
      <c r="AK204" s="36">
        <v>86.93</v>
      </c>
      <c r="AL204" s="36">
        <v>87.64</v>
      </c>
      <c r="AM204" s="36">
        <v>88.91</v>
      </c>
      <c r="AN204" s="36">
        <v>90.1</v>
      </c>
      <c r="AO204" s="36">
        <v>90.84</v>
      </c>
      <c r="AP204" s="36">
        <v>91.32</v>
      </c>
      <c r="AQ204" s="36">
        <v>91.99</v>
      </c>
    </row>
    <row r="205" spans="1:43" x14ac:dyDescent="0.35">
      <c r="A205" s="12"/>
      <c r="B205" s="12"/>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row>
    <row r="206" spans="1:43" x14ac:dyDescent="0.35">
      <c r="A206" s="29"/>
      <c r="B206" s="29"/>
      <c r="C206" s="29" t="s">
        <v>54</v>
      </c>
      <c r="D206" s="29"/>
      <c r="E206" s="29" t="s">
        <v>55</v>
      </c>
      <c r="F206" s="30">
        <v>2023</v>
      </c>
      <c r="G206" s="30">
        <v>2024</v>
      </c>
      <c r="H206" s="30">
        <v>2025</v>
      </c>
      <c r="I206" s="30">
        <v>2026</v>
      </c>
      <c r="J206" s="30">
        <v>2027</v>
      </c>
      <c r="K206" s="30">
        <v>2028</v>
      </c>
      <c r="L206" s="30">
        <v>2029</v>
      </c>
      <c r="M206" s="30">
        <v>2030</v>
      </c>
      <c r="N206" s="30">
        <v>2031</v>
      </c>
      <c r="O206" s="30">
        <v>2032</v>
      </c>
      <c r="P206" s="30">
        <v>2033</v>
      </c>
      <c r="Q206" s="30">
        <v>2034</v>
      </c>
      <c r="R206" s="30">
        <v>2035</v>
      </c>
      <c r="S206" s="30">
        <v>2036</v>
      </c>
      <c r="T206" s="30">
        <v>2037</v>
      </c>
      <c r="U206" s="30">
        <v>2038</v>
      </c>
      <c r="V206" s="30">
        <v>2039</v>
      </c>
      <c r="W206" s="30">
        <v>2040</v>
      </c>
      <c r="X206" s="30">
        <v>2041</v>
      </c>
      <c r="Y206" s="30">
        <v>2042</v>
      </c>
      <c r="Z206" s="30">
        <v>2043</v>
      </c>
      <c r="AA206" s="30">
        <v>2044</v>
      </c>
      <c r="AB206" s="30">
        <v>2045</v>
      </c>
      <c r="AC206" s="30">
        <v>2046</v>
      </c>
      <c r="AD206" s="30">
        <v>2047</v>
      </c>
      <c r="AE206" s="30">
        <v>2048</v>
      </c>
      <c r="AF206" s="30">
        <v>2049</v>
      </c>
      <c r="AG206" s="30">
        <v>2050</v>
      </c>
      <c r="AH206" s="30">
        <v>2051</v>
      </c>
      <c r="AI206" s="30">
        <v>2052</v>
      </c>
      <c r="AJ206" s="30">
        <v>2053</v>
      </c>
      <c r="AK206" s="30">
        <v>2054</v>
      </c>
      <c r="AL206" s="30">
        <v>2055</v>
      </c>
      <c r="AM206" s="30">
        <v>2056</v>
      </c>
      <c r="AN206" s="30">
        <v>2057</v>
      </c>
      <c r="AO206" s="30">
        <v>2058</v>
      </c>
      <c r="AP206" s="30">
        <v>2059</v>
      </c>
      <c r="AQ206" s="30">
        <v>2060</v>
      </c>
    </row>
    <row r="207" spans="1:43" x14ac:dyDescent="0.35">
      <c r="A207" s="12"/>
      <c r="B207" s="12" t="s">
        <v>184</v>
      </c>
      <c r="C207" s="8" t="s">
        <v>179</v>
      </c>
      <c r="D207" s="26"/>
      <c r="E207" s="31" t="s">
        <v>105</v>
      </c>
      <c r="F207" s="36">
        <v>12.96</v>
      </c>
      <c r="G207" s="36">
        <v>3.92</v>
      </c>
      <c r="H207" s="36">
        <v>1.85</v>
      </c>
      <c r="I207" s="36">
        <v>1.58</v>
      </c>
      <c r="J207" s="36">
        <v>1.51</v>
      </c>
      <c r="K207" s="36">
        <v>1.62</v>
      </c>
      <c r="L207" s="36">
        <v>1.46</v>
      </c>
      <c r="M207" s="36">
        <v>1.1299999999999999</v>
      </c>
      <c r="N207" s="36">
        <v>1.19</v>
      </c>
      <c r="O207" s="36">
        <v>1.02</v>
      </c>
      <c r="P207" s="36">
        <v>1.03</v>
      </c>
      <c r="Q207" s="36">
        <v>1.07</v>
      </c>
      <c r="R207" s="36">
        <v>1.59</v>
      </c>
      <c r="S207" s="36">
        <v>1.63</v>
      </c>
      <c r="T207" s="36">
        <v>1.39</v>
      </c>
      <c r="U207" s="36">
        <v>1.46</v>
      </c>
      <c r="V207" s="36">
        <v>1.42</v>
      </c>
      <c r="W207" s="36">
        <v>1.24</v>
      </c>
      <c r="X207" s="36">
        <v>1.3</v>
      </c>
      <c r="Y207" s="36">
        <v>1.2</v>
      </c>
      <c r="Z207" s="36">
        <v>1.25</v>
      </c>
      <c r="AA207" s="36">
        <v>1.25</v>
      </c>
      <c r="AB207" s="36">
        <v>1.28</v>
      </c>
      <c r="AC207" s="36">
        <v>1.1000000000000001</v>
      </c>
      <c r="AD207" s="36">
        <v>1.05</v>
      </c>
      <c r="AE207" s="36">
        <v>1.17</v>
      </c>
      <c r="AF207" s="36">
        <v>1.29</v>
      </c>
      <c r="AG207" s="36">
        <v>1.83</v>
      </c>
      <c r="AH207" s="36">
        <v>1.74</v>
      </c>
      <c r="AI207" s="36">
        <v>1.42</v>
      </c>
      <c r="AJ207" s="36">
        <v>1.35</v>
      </c>
      <c r="AK207" s="36">
        <v>1.24</v>
      </c>
      <c r="AL207" s="36">
        <v>1.04</v>
      </c>
      <c r="AM207" s="36">
        <v>0.81</v>
      </c>
      <c r="AN207" s="36">
        <v>0.61</v>
      </c>
      <c r="AO207" s="36">
        <v>0.87</v>
      </c>
      <c r="AP207" s="36">
        <v>1.04</v>
      </c>
      <c r="AQ207" s="36">
        <v>0.94</v>
      </c>
    </row>
    <row r="208" spans="1:43" x14ac:dyDescent="0.35">
      <c r="A208" s="12"/>
      <c r="B208" s="12"/>
      <c r="C208" s="8" t="s">
        <v>109</v>
      </c>
      <c r="D208" s="26"/>
      <c r="E208" s="31" t="s">
        <v>105</v>
      </c>
      <c r="F208" s="36">
        <v>13.44</v>
      </c>
      <c r="G208" s="36">
        <v>4.55</v>
      </c>
      <c r="H208" s="36">
        <v>1.24</v>
      </c>
      <c r="I208" s="36">
        <v>0.85</v>
      </c>
      <c r="J208" s="36">
        <v>0.7</v>
      </c>
      <c r="K208" s="36">
        <v>0.71</v>
      </c>
      <c r="L208" s="36">
        <v>0.72</v>
      </c>
      <c r="M208" s="36">
        <v>0.46</v>
      </c>
      <c r="N208" s="36">
        <v>0.62</v>
      </c>
      <c r="O208" s="36">
        <v>0.67</v>
      </c>
      <c r="P208" s="36">
        <v>0.55000000000000004</v>
      </c>
      <c r="Q208" s="36">
        <v>0.46</v>
      </c>
      <c r="R208" s="36">
        <v>0.41</v>
      </c>
      <c r="S208" s="36">
        <v>0.55000000000000004</v>
      </c>
      <c r="T208" s="36">
        <v>0.49</v>
      </c>
      <c r="U208" s="36">
        <v>0.47</v>
      </c>
      <c r="V208" s="36">
        <v>0.37</v>
      </c>
      <c r="W208" s="36">
        <v>0.3</v>
      </c>
      <c r="X208" s="36">
        <v>0.26</v>
      </c>
      <c r="Y208" s="36">
        <v>0.28999999999999998</v>
      </c>
      <c r="Z208" s="36">
        <v>0.26</v>
      </c>
      <c r="AA208" s="36">
        <v>0.3</v>
      </c>
      <c r="AB208" s="36">
        <v>0.19</v>
      </c>
      <c r="AC208" s="36">
        <v>0.3</v>
      </c>
      <c r="AD208" s="36">
        <v>0.36</v>
      </c>
      <c r="AE208" s="36">
        <v>0.27</v>
      </c>
      <c r="AF208" s="36">
        <v>0.39</v>
      </c>
      <c r="AG208" s="36">
        <v>0.39</v>
      </c>
      <c r="AH208" s="36">
        <v>0.33</v>
      </c>
      <c r="AI208" s="36">
        <v>0.26</v>
      </c>
      <c r="AJ208" s="36">
        <v>0.21</v>
      </c>
      <c r="AK208" s="36">
        <v>0.25</v>
      </c>
      <c r="AL208" s="36">
        <v>0.27</v>
      </c>
      <c r="AM208" s="36">
        <v>0.48</v>
      </c>
      <c r="AN208" s="36">
        <v>0.38</v>
      </c>
      <c r="AO208" s="36">
        <v>0.28999999999999998</v>
      </c>
      <c r="AP208" s="36">
        <v>0.27</v>
      </c>
      <c r="AQ208" s="36">
        <v>0.28000000000000003</v>
      </c>
    </row>
    <row r="209" spans="1:43" x14ac:dyDescent="0.35">
      <c r="A209" s="12"/>
      <c r="B209" s="12"/>
      <c r="C209" s="8" t="s">
        <v>180</v>
      </c>
      <c r="D209" s="26"/>
      <c r="E209" s="31" t="s">
        <v>105</v>
      </c>
      <c r="F209" s="36">
        <v>11</v>
      </c>
      <c r="G209" s="36">
        <v>5.01</v>
      </c>
      <c r="H209" s="36">
        <v>1.46</v>
      </c>
      <c r="I209" s="36">
        <v>0.68</v>
      </c>
      <c r="J209" s="36">
        <v>0.7</v>
      </c>
      <c r="K209" s="36">
        <v>0.47</v>
      </c>
      <c r="L209" s="36">
        <v>0.47</v>
      </c>
      <c r="M209" s="36">
        <v>0.54</v>
      </c>
      <c r="N209" s="36">
        <v>0.39</v>
      </c>
      <c r="O209" s="36">
        <v>0.31</v>
      </c>
      <c r="P209" s="36">
        <v>0.38</v>
      </c>
      <c r="Q209" s="36">
        <v>0.38</v>
      </c>
      <c r="R209" s="36">
        <v>0.38</v>
      </c>
      <c r="S209" s="36">
        <v>0.34</v>
      </c>
      <c r="T209" s="36">
        <v>0.25</v>
      </c>
      <c r="U209" s="36">
        <v>0.33</v>
      </c>
      <c r="V209" s="36">
        <v>0.39</v>
      </c>
      <c r="W209" s="36">
        <v>0.22</v>
      </c>
      <c r="X209" s="36">
        <v>0.3</v>
      </c>
      <c r="Y209" s="36">
        <v>0.17</v>
      </c>
      <c r="Z209" s="36">
        <v>0.21</v>
      </c>
      <c r="AA209" s="36">
        <v>0.18</v>
      </c>
      <c r="AB209" s="36">
        <v>0.2</v>
      </c>
      <c r="AC209" s="36">
        <v>0.27</v>
      </c>
      <c r="AD209" s="36">
        <v>0.25</v>
      </c>
      <c r="AE209" s="36">
        <v>0.35</v>
      </c>
      <c r="AF209" s="36">
        <v>0.15</v>
      </c>
      <c r="AG209" s="36">
        <v>0.19</v>
      </c>
      <c r="AH209" s="36">
        <v>0.21</v>
      </c>
      <c r="AI209" s="36">
        <v>0.26</v>
      </c>
      <c r="AJ209" s="36">
        <v>0.31</v>
      </c>
      <c r="AK209" s="36">
        <v>0.24</v>
      </c>
      <c r="AL209" s="36">
        <v>0.28999999999999998</v>
      </c>
      <c r="AM209" s="36">
        <v>0.13</v>
      </c>
      <c r="AN209" s="36">
        <v>0.13</v>
      </c>
      <c r="AO209" s="36">
        <v>0.1</v>
      </c>
      <c r="AP209" s="36">
        <v>0.09</v>
      </c>
      <c r="AQ209" s="36">
        <v>0.08</v>
      </c>
    </row>
    <row r="210" spans="1:43" x14ac:dyDescent="0.35">
      <c r="A210" s="12"/>
      <c r="B210" s="12"/>
      <c r="C210" s="8" t="s">
        <v>181</v>
      </c>
      <c r="D210" s="26"/>
      <c r="E210" s="31" t="s">
        <v>105</v>
      </c>
      <c r="F210" s="36">
        <v>13.93</v>
      </c>
      <c r="G210" s="36">
        <v>9.74</v>
      </c>
      <c r="H210" s="36">
        <v>2.36</v>
      </c>
      <c r="I210" s="36">
        <v>1.18</v>
      </c>
      <c r="J210" s="36">
        <v>0.72</v>
      </c>
      <c r="K210" s="36">
        <v>0.52</v>
      </c>
      <c r="L210" s="36">
        <v>0.43</v>
      </c>
      <c r="M210" s="36">
        <v>0.4</v>
      </c>
      <c r="N210" s="36">
        <v>0.43</v>
      </c>
      <c r="O210" s="36">
        <v>0.51</v>
      </c>
      <c r="P210" s="36">
        <v>0.42</v>
      </c>
      <c r="Q210" s="36">
        <v>0.42</v>
      </c>
      <c r="R210" s="36">
        <v>0.46</v>
      </c>
      <c r="S210" s="36">
        <v>0.4</v>
      </c>
      <c r="T210" s="36">
        <v>0.34</v>
      </c>
      <c r="U210" s="36">
        <v>0.3</v>
      </c>
      <c r="V210" s="36">
        <v>0.46</v>
      </c>
      <c r="W210" s="36">
        <v>0.52</v>
      </c>
      <c r="X210" s="36">
        <v>0.57999999999999996</v>
      </c>
      <c r="Y210" s="36">
        <v>0.45</v>
      </c>
      <c r="Z210" s="36">
        <v>0.4</v>
      </c>
      <c r="AA210" s="36">
        <v>0.26</v>
      </c>
      <c r="AB210" s="36">
        <v>0.23</v>
      </c>
      <c r="AC210" s="36">
        <v>0.35</v>
      </c>
      <c r="AD210" s="36">
        <v>0.38</v>
      </c>
      <c r="AE210" s="36">
        <v>0.39</v>
      </c>
      <c r="AF210" s="36">
        <v>0.28999999999999998</v>
      </c>
      <c r="AG210" s="36">
        <v>0.15</v>
      </c>
      <c r="AH210" s="36">
        <v>0.23</v>
      </c>
      <c r="AI210" s="36">
        <v>0.26</v>
      </c>
      <c r="AJ210" s="36">
        <v>0.17</v>
      </c>
      <c r="AK210" s="36">
        <v>0.18</v>
      </c>
      <c r="AL210" s="36">
        <v>0.15</v>
      </c>
      <c r="AM210" s="36">
        <v>0.15</v>
      </c>
      <c r="AN210" s="36">
        <v>0.19</v>
      </c>
      <c r="AO210" s="36">
        <v>0.2</v>
      </c>
      <c r="AP210" s="36">
        <v>0.06</v>
      </c>
      <c r="AQ210" s="36">
        <v>0.11</v>
      </c>
    </row>
    <row r="211" spans="1:43" x14ac:dyDescent="0.35">
      <c r="A211" s="12"/>
      <c r="B211" s="12"/>
      <c r="C211" s="8" t="s">
        <v>182</v>
      </c>
      <c r="D211" s="26"/>
      <c r="E211" s="31" t="s">
        <v>105</v>
      </c>
      <c r="F211" s="36">
        <v>12.49</v>
      </c>
      <c r="G211" s="36">
        <v>15.01</v>
      </c>
      <c r="H211" s="36">
        <v>4.21</v>
      </c>
      <c r="I211" s="36">
        <v>1.42</v>
      </c>
      <c r="J211" s="36">
        <v>1.07</v>
      </c>
      <c r="K211" s="36">
        <v>0.85</v>
      </c>
      <c r="L211" s="36">
        <v>0.8</v>
      </c>
      <c r="M211" s="36">
        <v>0.53</v>
      </c>
      <c r="N211" s="36">
        <v>0.6</v>
      </c>
      <c r="O211" s="36">
        <v>0.46</v>
      </c>
      <c r="P211" s="36">
        <v>0.51</v>
      </c>
      <c r="Q211" s="36">
        <v>0.62</v>
      </c>
      <c r="R211" s="36">
        <v>0.48</v>
      </c>
      <c r="S211" s="36">
        <v>0.4</v>
      </c>
      <c r="T211" s="36">
        <v>0.45</v>
      </c>
      <c r="U211" s="36">
        <v>0.42</v>
      </c>
      <c r="V211" s="36">
        <v>0.46</v>
      </c>
      <c r="W211" s="36">
        <v>0.46</v>
      </c>
      <c r="X211" s="36">
        <v>0.38</v>
      </c>
      <c r="Y211" s="36">
        <v>0.53</v>
      </c>
      <c r="Z211" s="36">
        <v>0.54</v>
      </c>
      <c r="AA211" s="36">
        <v>0.43</v>
      </c>
      <c r="AB211" s="36">
        <v>0.42</v>
      </c>
      <c r="AC211" s="36">
        <v>0.33</v>
      </c>
      <c r="AD211" s="36">
        <v>0.39</v>
      </c>
      <c r="AE211" s="36">
        <v>0.25</v>
      </c>
      <c r="AF211" s="36">
        <v>0.33</v>
      </c>
      <c r="AG211" s="36">
        <v>0.22</v>
      </c>
      <c r="AH211" s="36">
        <v>0.35</v>
      </c>
      <c r="AI211" s="36">
        <v>0.23</v>
      </c>
      <c r="AJ211" s="36">
        <v>0.26</v>
      </c>
      <c r="AK211" s="36">
        <v>0.13</v>
      </c>
      <c r="AL211" s="36">
        <v>0.18</v>
      </c>
      <c r="AM211" s="36">
        <v>0.25</v>
      </c>
      <c r="AN211" s="36">
        <v>0.24</v>
      </c>
      <c r="AO211" s="36">
        <v>0.1</v>
      </c>
      <c r="AP211" s="36">
        <v>0.14000000000000001</v>
      </c>
      <c r="AQ211" s="36">
        <v>0.11</v>
      </c>
    </row>
    <row r="212" spans="1:43" x14ac:dyDescent="0.35">
      <c r="A212" s="12"/>
      <c r="B212" s="12"/>
      <c r="C212" s="8" t="s">
        <v>183</v>
      </c>
      <c r="D212" s="26"/>
      <c r="E212" s="31" t="s">
        <v>105</v>
      </c>
      <c r="F212" s="36">
        <v>36.19</v>
      </c>
      <c r="G212" s="36">
        <v>61.76</v>
      </c>
      <c r="H212" s="36">
        <v>88.88</v>
      </c>
      <c r="I212" s="36">
        <v>94.3</v>
      </c>
      <c r="J212" s="36">
        <v>95.3</v>
      </c>
      <c r="K212" s="36">
        <v>95.83</v>
      </c>
      <c r="L212" s="36">
        <v>96.11</v>
      </c>
      <c r="M212" s="36">
        <v>96.95</v>
      </c>
      <c r="N212" s="36">
        <v>96.77</v>
      </c>
      <c r="O212" s="36">
        <v>97.03</v>
      </c>
      <c r="P212" s="36">
        <v>97.1</v>
      </c>
      <c r="Q212" s="36">
        <v>97.04</v>
      </c>
      <c r="R212" s="36">
        <v>96.68</v>
      </c>
      <c r="S212" s="36">
        <v>96.68</v>
      </c>
      <c r="T212" s="36">
        <v>97.09</v>
      </c>
      <c r="U212" s="36">
        <v>97.02</v>
      </c>
      <c r="V212" s="36">
        <v>96.9</v>
      </c>
      <c r="W212" s="36">
        <v>97.27</v>
      </c>
      <c r="X212" s="36">
        <v>97.19</v>
      </c>
      <c r="Y212" s="36">
        <v>97.37</v>
      </c>
      <c r="Z212" s="36">
        <v>97.35</v>
      </c>
      <c r="AA212" s="36">
        <v>97.59</v>
      </c>
      <c r="AB212" s="36">
        <v>97.68</v>
      </c>
      <c r="AC212" s="36">
        <v>97.65</v>
      </c>
      <c r="AD212" s="36">
        <v>97.57</v>
      </c>
      <c r="AE212" s="36">
        <v>97.56</v>
      </c>
      <c r="AF212" s="36">
        <v>97.55</v>
      </c>
      <c r="AG212" s="36">
        <v>97.23</v>
      </c>
      <c r="AH212" s="36">
        <v>97.15</v>
      </c>
      <c r="AI212" s="36">
        <v>97.58</v>
      </c>
      <c r="AJ212" s="36">
        <v>97.71</v>
      </c>
      <c r="AK212" s="36">
        <v>97.96</v>
      </c>
      <c r="AL212" s="36">
        <v>98.07</v>
      </c>
      <c r="AM212" s="36">
        <v>98.17</v>
      </c>
      <c r="AN212" s="36">
        <v>98.45</v>
      </c>
      <c r="AO212" s="36">
        <v>98.44</v>
      </c>
      <c r="AP212" s="36">
        <v>98.38</v>
      </c>
      <c r="AQ212" s="36">
        <v>98.48</v>
      </c>
    </row>
    <row r="213" spans="1:43" x14ac:dyDescent="0.35">
      <c r="A213" s="12"/>
      <c r="B213" s="12"/>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row>
    <row r="214" spans="1:43" x14ac:dyDescent="0.35">
      <c r="A214" s="27" t="s">
        <v>185</v>
      </c>
      <c r="B214" s="27"/>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row>
    <row r="215" spans="1:43" x14ac:dyDescent="0.35">
      <c r="A215" s="29"/>
      <c r="B215" s="29"/>
      <c r="C215" s="29" t="s">
        <v>54</v>
      </c>
      <c r="D215" s="29"/>
      <c r="E215" s="29" t="s">
        <v>55</v>
      </c>
      <c r="F215" s="30">
        <v>2023</v>
      </c>
      <c r="G215" s="30">
        <v>2024</v>
      </c>
      <c r="H215" s="30">
        <v>2025</v>
      </c>
      <c r="I215" s="30">
        <v>2026</v>
      </c>
      <c r="J215" s="30">
        <v>2027</v>
      </c>
      <c r="K215" s="30">
        <v>2028</v>
      </c>
      <c r="L215" s="30">
        <v>2029</v>
      </c>
      <c r="M215" s="30">
        <v>2030</v>
      </c>
      <c r="N215" s="30">
        <v>2031</v>
      </c>
      <c r="O215" s="30">
        <v>2032</v>
      </c>
      <c r="P215" s="30">
        <v>2033</v>
      </c>
      <c r="Q215" s="30">
        <v>2034</v>
      </c>
      <c r="R215" s="30">
        <v>2035</v>
      </c>
      <c r="S215" s="30">
        <v>2036</v>
      </c>
      <c r="T215" s="30">
        <v>2037</v>
      </c>
      <c r="U215" s="30">
        <v>2038</v>
      </c>
      <c r="V215" s="30">
        <v>2039</v>
      </c>
      <c r="W215" s="30">
        <v>2040</v>
      </c>
      <c r="X215" s="30">
        <v>2041</v>
      </c>
      <c r="Y215" s="30">
        <v>2042</v>
      </c>
      <c r="Z215" s="30">
        <v>2043</v>
      </c>
      <c r="AA215" s="30">
        <v>2044</v>
      </c>
      <c r="AB215" s="30">
        <v>2045</v>
      </c>
      <c r="AC215" s="30">
        <v>2046</v>
      </c>
      <c r="AD215" s="30">
        <v>2047</v>
      </c>
      <c r="AE215" s="30">
        <v>2048</v>
      </c>
      <c r="AF215" s="30">
        <v>2049</v>
      </c>
      <c r="AG215" s="30">
        <v>2050</v>
      </c>
      <c r="AH215" s="30">
        <v>2051</v>
      </c>
      <c r="AI215" s="30">
        <v>2052</v>
      </c>
      <c r="AJ215" s="30">
        <v>2053</v>
      </c>
      <c r="AK215" s="30">
        <v>2054</v>
      </c>
      <c r="AL215" s="30">
        <v>2055</v>
      </c>
      <c r="AM215" s="30">
        <v>2056</v>
      </c>
      <c r="AN215" s="30">
        <v>2057</v>
      </c>
      <c r="AO215" s="30">
        <v>2058</v>
      </c>
      <c r="AP215" s="30">
        <v>2059</v>
      </c>
      <c r="AQ215" s="30">
        <v>2060</v>
      </c>
    </row>
    <row r="216" spans="1:43" x14ac:dyDescent="0.35">
      <c r="A216" s="12"/>
      <c r="B216" s="12" t="s">
        <v>186</v>
      </c>
      <c r="C216" s="8" t="s">
        <v>187</v>
      </c>
      <c r="D216" s="26"/>
      <c r="E216" s="31" t="s">
        <v>188</v>
      </c>
      <c r="F216" s="48">
        <v>1.558409877676985</v>
      </c>
      <c r="G216" s="48">
        <v>1.3951586445306785</v>
      </c>
      <c r="H216" s="48">
        <v>1.3119704887987951</v>
      </c>
      <c r="I216" s="48">
        <v>1.2982346068240873</v>
      </c>
      <c r="J216" s="48">
        <v>1.4063576108519342</v>
      </c>
      <c r="K216" s="48">
        <v>1.4672318750987829</v>
      </c>
      <c r="L216" s="48">
        <v>1.4669634682876369</v>
      </c>
      <c r="M216" s="48">
        <v>1.5087451627819015</v>
      </c>
      <c r="N216" s="48">
        <v>1.5418183487728401</v>
      </c>
      <c r="O216" s="48">
        <v>1.5505463936981807</v>
      </c>
      <c r="P216" s="48">
        <v>1.5845147808479456</v>
      </c>
      <c r="Q216" s="48">
        <v>1.5696690320632367</v>
      </c>
      <c r="R216" s="48">
        <v>1.6582683202546453</v>
      </c>
      <c r="S216" s="48">
        <v>1.7102145741770696</v>
      </c>
      <c r="T216" s="48">
        <v>1.784397887739728</v>
      </c>
      <c r="U216" s="48">
        <v>1.9085483960569709</v>
      </c>
      <c r="V216" s="48">
        <v>2.0592557372073022</v>
      </c>
      <c r="W216" s="48">
        <v>2.1382855224128208</v>
      </c>
      <c r="X216" s="48">
        <v>2.2501884423741414</v>
      </c>
      <c r="Y216" s="48">
        <v>2.3324722257764674</v>
      </c>
      <c r="Z216" s="48">
        <v>2.4256462151133871</v>
      </c>
      <c r="AA216" s="48">
        <v>2.5547387443936018</v>
      </c>
      <c r="AB216" s="48">
        <v>2.6440727511574411</v>
      </c>
      <c r="AC216" s="48">
        <v>2.7225561003184842</v>
      </c>
      <c r="AD216" s="48">
        <v>2.8246338203672732</v>
      </c>
      <c r="AE216" s="48">
        <v>2.9794484287638752</v>
      </c>
      <c r="AF216" s="48">
        <v>2.9837017518483675</v>
      </c>
      <c r="AG216" s="48">
        <v>3.079728250551284</v>
      </c>
      <c r="AH216" s="48">
        <v>3.3023254470393906</v>
      </c>
      <c r="AI216" s="48">
        <v>3.6075241495054109</v>
      </c>
      <c r="AJ216" s="48">
        <v>3.624568510538583</v>
      </c>
      <c r="AK216" s="48">
        <v>3.6010076958122186</v>
      </c>
      <c r="AL216" s="48">
        <v>3.6976855689210875</v>
      </c>
      <c r="AM216" s="48">
        <v>3.8851688880957584</v>
      </c>
      <c r="AN216" s="48">
        <v>3.8654198145419931</v>
      </c>
      <c r="AO216" s="48">
        <v>3.929735404700482</v>
      </c>
      <c r="AP216" s="48">
        <v>3.9762918248093504</v>
      </c>
      <c r="AQ216" s="48">
        <v>3.8630415281678396</v>
      </c>
    </row>
    <row r="217" spans="1:43" x14ac:dyDescent="0.35">
      <c r="A217" s="12"/>
      <c r="B217" s="12"/>
      <c r="C217" s="8" t="s">
        <v>189</v>
      </c>
      <c r="D217" s="26"/>
      <c r="E217" s="31" t="s">
        <v>188</v>
      </c>
      <c r="F217" s="48">
        <v>0.9446921315821184</v>
      </c>
      <c r="G217" s="48">
        <v>1.0345824798168455</v>
      </c>
      <c r="H217" s="48">
        <v>1.5862452102662972</v>
      </c>
      <c r="I217" s="48">
        <v>0.85604035086603092</v>
      </c>
      <c r="J217" s="48">
        <v>1.1403067637414412</v>
      </c>
      <c r="K217" s="48">
        <v>1.8896355777211471</v>
      </c>
      <c r="L217" s="48">
        <v>2.4808900019781905</v>
      </c>
      <c r="M217" s="48">
        <v>1.882924382419171</v>
      </c>
      <c r="N217" s="48">
        <v>3.5083611234967949</v>
      </c>
      <c r="O217" s="48">
        <v>4.2476168960694789</v>
      </c>
      <c r="P217" s="48">
        <v>4.7971053463479576</v>
      </c>
      <c r="Q217" s="48">
        <v>5.25247636940846</v>
      </c>
      <c r="R217" s="48">
        <v>6.234740392118292</v>
      </c>
      <c r="S217" s="48">
        <v>6.8305347702811057</v>
      </c>
      <c r="T217" s="48">
        <v>7.1769072874935533</v>
      </c>
      <c r="U217" s="48">
        <v>2.7364507041384387</v>
      </c>
      <c r="V217" s="48">
        <v>2.6383101652810215</v>
      </c>
      <c r="W217" s="48">
        <v>2.3780544502422587</v>
      </c>
      <c r="X217" s="48">
        <v>2.4140971142634777</v>
      </c>
      <c r="Y217" s="48">
        <v>8.317826903417485</v>
      </c>
      <c r="Z217" s="48">
        <v>8.4971386821462236</v>
      </c>
      <c r="AA217" s="48">
        <v>7.4223734356087734</v>
      </c>
      <c r="AB217" s="48">
        <v>7.5227816473771423</v>
      </c>
      <c r="AC217" s="48">
        <v>6.2117371997446442</v>
      </c>
      <c r="AD217" s="48">
        <v>6.2550542099163033</v>
      </c>
      <c r="AE217" s="48">
        <v>5.6064312714986757</v>
      </c>
      <c r="AF217" s="48">
        <v>5.6116406275660085</v>
      </c>
      <c r="AG217" s="48">
        <v>2.7453784711652363</v>
      </c>
      <c r="AH217" s="48">
        <v>2.6939122646394993</v>
      </c>
      <c r="AI217" s="48">
        <v>1.3058822927121223</v>
      </c>
      <c r="AJ217" s="48">
        <v>1.1288359080775563</v>
      </c>
      <c r="AK217" s="48">
        <v>1.7308129403806602</v>
      </c>
      <c r="AL217" s="48">
        <v>1.7192116611764432</v>
      </c>
      <c r="AM217" s="48">
        <v>1.173761397697801</v>
      </c>
      <c r="AN217" s="48">
        <v>1.1266270598832067</v>
      </c>
      <c r="AO217" s="48">
        <v>0.98886434941214729</v>
      </c>
      <c r="AP217" s="48">
        <v>0.99283719130463799</v>
      </c>
      <c r="AQ217" s="48">
        <v>0.93645918709541276</v>
      </c>
    </row>
    <row r="218" spans="1:43" x14ac:dyDescent="0.35">
      <c r="A218" s="12"/>
      <c r="B218" s="12"/>
      <c r="C218" s="8" t="s">
        <v>190</v>
      </c>
      <c r="D218" s="26"/>
      <c r="E218" s="31" t="s">
        <v>188</v>
      </c>
      <c r="F218" s="48">
        <v>1.7761098473311845</v>
      </c>
      <c r="G218" s="48">
        <v>2.0454465887538982</v>
      </c>
      <c r="H218" s="48">
        <v>2.4177853095756361</v>
      </c>
      <c r="I218" s="48">
        <v>2.6763558399816967</v>
      </c>
      <c r="J218" s="48">
        <v>3.1050136003878057</v>
      </c>
      <c r="K218" s="48">
        <v>3.3787644909188574</v>
      </c>
      <c r="L218" s="48">
        <v>3.6081106680639357</v>
      </c>
      <c r="M218" s="48">
        <v>3.9670142489651523</v>
      </c>
      <c r="N218" s="48">
        <v>3.9357960770412941</v>
      </c>
      <c r="O218" s="48">
        <v>4.0512057233899146</v>
      </c>
      <c r="P218" s="48">
        <v>4.1950606857331127</v>
      </c>
      <c r="Q218" s="48">
        <v>4.4100582675394744</v>
      </c>
      <c r="R218" s="48">
        <v>4.4261640766489583</v>
      </c>
      <c r="S218" s="48">
        <v>4.471677447723569</v>
      </c>
      <c r="T218" s="48">
        <v>4.5252518230752985</v>
      </c>
      <c r="U218" s="48">
        <v>4.5941194165041699</v>
      </c>
      <c r="V218" s="48">
        <v>4.6975466107168096</v>
      </c>
      <c r="W218" s="48">
        <v>4.7480473702310038</v>
      </c>
      <c r="X218" s="48">
        <v>4.8559230766240145</v>
      </c>
      <c r="Y218" s="48">
        <v>4.871296047047271</v>
      </c>
      <c r="Z218" s="48">
        <v>5.0713461454579232</v>
      </c>
      <c r="AA218" s="48">
        <v>5.1714487044404871</v>
      </c>
      <c r="AB218" s="48">
        <v>5.3180383547588512</v>
      </c>
      <c r="AC218" s="48">
        <v>5.5795830280789014</v>
      </c>
      <c r="AD218" s="48">
        <v>6.0016329379507178</v>
      </c>
      <c r="AE218" s="48">
        <v>6.2973043662202555</v>
      </c>
      <c r="AF218" s="48">
        <v>6.4715947711945061</v>
      </c>
      <c r="AG218" s="48">
        <v>6.6069760636231001</v>
      </c>
      <c r="AH218" s="48">
        <v>6.4069166836537184</v>
      </c>
      <c r="AI218" s="48">
        <v>6.491916865589614</v>
      </c>
      <c r="AJ218" s="48">
        <v>6.399643209535415</v>
      </c>
      <c r="AK218" s="48">
        <v>6.4669893823238098</v>
      </c>
      <c r="AL218" s="48">
        <v>6.3235583816822523</v>
      </c>
      <c r="AM218" s="48">
        <v>6.2374061483571275</v>
      </c>
      <c r="AN218" s="48">
        <v>6.218064908984636</v>
      </c>
      <c r="AO218" s="48">
        <v>6.1501438430163153</v>
      </c>
      <c r="AP218" s="48">
        <v>6.0509911008958914</v>
      </c>
      <c r="AQ218" s="48">
        <v>6.0246904826315095</v>
      </c>
    </row>
    <row r="219" spans="1:43" x14ac:dyDescent="0.35">
      <c r="A219" s="12"/>
      <c r="B219" s="12"/>
      <c r="C219" s="8" t="s">
        <v>191</v>
      </c>
      <c r="D219" s="26"/>
      <c r="E219" s="31" t="s">
        <v>188</v>
      </c>
      <c r="F219" s="48">
        <v>3.3735635956745398</v>
      </c>
      <c r="G219" s="48">
        <v>3.5918301859664781</v>
      </c>
      <c r="H219" s="48">
        <v>3.8435252445076999</v>
      </c>
      <c r="I219" s="48">
        <v>3.9385850910463791</v>
      </c>
      <c r="J219" s="48">
        <v>4.0509381664312327</v>
      </c>
      <c r="K219" s="48">
        <v>4.1427127278101219</v>
      </c>
      <c r="L219" s="48">
        <v>4.2765308353980842</v>
      </c>
      <c r="M219" s="48">
        <v>4.4667433081895282</v>
      </c>
      <c r="N219" s="48">
        <v>4.5860140255208579</v>
      </c>
      <c r="O219" s="48">
        <v>4.7550016742256052</v>
      </c>
      <c r="P219" s="48">
        <v>4.883166418343861</v>
      </c>
      <c r="Q219" s="48">
        <v>4.9837032788226177</v>
      </c>
      <c r="R219" s="48">
        <v>4.9300760123919991</v>
      </c>
      <c r="S219" s="48">
        <v>5.0813271651623575</v>
      </c>
      <c r="T219" s="48">
        <v>5.3931262885189177</v>
      </c>
      <c r="U219" s="48">
        <v>5.2928363076964464</v>
      </c>
      <c r="V219" s="48">
        <v>5.4346994163664304</v>
      </c>
      <c r="W219" s="48">
        <v>5.6417554263739493</v>
      </c>
      <c r="X219" s="48">
        <v>5.5080324657050008</v>
      </c>
      <c r="Y219" s="48">
        <v>5.7091574411173998</v>
      </c>
      <c r="Z219" s="48">
        <v>5.7431559521059885</v>
      </c>
      <c r="AA219" s="48">
        <v>5.7254843141434746</v>
      </c>
      <c r="AB219" s="48">
        <v>5.8387604985371606</v>
      </c>
      <c r="AC219" s="48">
        <v>5.8009656981035791</v>
      </c>
      <c r="AD219" s="48">
        <v>5.9005524633297259</v>
      </c>
      <c r="AE219" s="48">
        <v>5.9857034655157255</v>
      </c>
      <c r="AF219" s="48">
        <v>6.0555980974772012</v>
      </c>
      <c r="AG219" s="48">
        <v>6.1577054468009518</v>
      </c>
      <c r="AH219" s="48">
        <v>6.0179212885255575</v>
      </c>
      <c r="AI219" s="48">
        <v>6.022207809250621</v>
      </c>
      <c r="AJ219" s="48">
        <v>6.1024922906671897</v>
      </c>
      <c r="AK219" s="48">
        <v>6.0741726730074586</v>
      </c>
      <c r="AL219" s="48">
        <v>6.0647120429881918</v>
      </c>
      <c r="AM219" s="48">
        <v>6.2922233701980472</v>
      </c>
      <c r="AN219" s="48">
        <v>6.1711706405258342</v>
      </c>
      <c r="AO219" s="48">
        <v>6.1848938685581762</v>
      </c>
      <c r="AP219" s="48">
        <v>6.2774262537052898</v>
      </c>
      <c r="AQ219" s="48">
        <v>6.2282974033973977</v>
      </c>
    </row>
    <row r="220" spans="1:43" x14ac:dyDescent="0.35">
      <c r="A220" s="12"/>
      <c r="B220" s="12"/>
      <c r="C220" s="8" t="s">
        <v>192</v>
      </c>
      <c r="D220" s="26"/>
      <c r="E220" s="31" t="s">
        <v>188</v>
      </c>
      <c r="F220" s="48">
        <v>9.1703365014569105</v>
      </c>
      <c r="G220" s="48">
        <v>9.712844016998158</v>
      </c>
      <c r="H220" s="48">
        <v>10.63635935938931</v>
      </c>
      <c r="I220" s="48">
        <v>11.380891157103145</v>
      </c>
      <c r="J220" s="48">
        <v>11.6201211399796</v>
      </c>
      <c r="K220" s="48">
        <v>11.44959182874268</v>
      </c>
      <c r="L220" s="48">
        <v>11.495366269045862</v>
      </c>
      <c r="M220" s="48">
        <v>11.505655062974311</v>
      </c>
      <c r="N220" s="48">
        <v>11.277080876036365</v>
      </c>
      <c r="O220" s="48">
        <v>10.809234712608376</v>
      </c>
      <c r="P220" s="48">
        <v>9.1100570694621528</v>
      </c>
      <c r="Q220" s="48">
        <v>7.647757085347644</v>
      </c>
      <c r="R220" s="48">
        <v>5.8694802091410407</v>
      </c>
      <c r="S220" s="48">
        <v>4.1642392367587666</v>
      </c>
      <c r="T220" s="48">
        <v>1.9576395045993618</v>
      </c>
      <c r="U220" s="48">
        <v>1.3745205599294974</v>
      </c>
      <c r="V220" s="48">
        <v>0.63060554399326196</v>
      </c>
      <c r="W220" s="48">
        <v>0.30355400213483791</v>
      </c>
      <c r="X220" s="48">
        <v>0.10153715618322991</v>
      </c>
      <c r="Y220" s="48">
        <v>2.9284504474015427E-2</v>
      </c>
      <c r="Z220" s="48">
        <v>1.5329067468165564E-2</v>
      </c>
      <c r="AA220" s="48">
        <v>7.3478665616257995E-7</v>
      </c>
      <c r="AB220" s="48">
        <v>6.6634949730984461E-7</v>
      </c>
      <c r="AC220" s="48">
        <v>8.8331844142828046E-7</v>
      </c>
      <c r="AD220" s="48">
        <v>1.2372351555716834E-6</v>
      </c>
      <c r="AE220" s="48">
        <v>1.9586961546406917E-6</v>
      </c>
      <c r="AF220" s="48">
        <v>2.3136862548842756E-6</v>
      </c>
      <c r="AG220" s="48">
        <v>2.2757735682453068E-6</v>
      </c>
      <c r="AH220" s="48">
        <v>1.9580445024564529E-6</v>
      </c>
      <c r="AI220" s="48">
        <v>2.069331639114592E-6</v>
      </c>
      <c r="AJ220" s="48">
        <v>1.6553293159002289E-6</v>
      </c>
      <c r="AK220" s="48">
        <v>1.6406872934255574E-6</v>
      </c>
      <c r="AL220" s="48">
        <v>1.8540190836793831E-6</v>
      </c>
      <c r="AM220" s="48">
        <v>2.3396773839007476E-6</v>
      </c>
      <c r="AN220" s="48">
        <v>2.93039412992328E-6</v>
      </c>
      <c r="AO220" s="48">
        <v>3.3342939739202073E-6</v>
      </c>
      <c r="AP220" s="48">
        <v>3.5213333557307993E-6</v>
      </c>
      <c r="AQ220" s="48">
        <v>3.904044291951091E-6</v>
      </c>
    </row>
    <row r="221" spans="1:43" x14ac:dyDescent="0.35">
      <c r="A221" s="12"/>
      <c r="B221" s="12"/>
      <c r="C221" s="8" t="s">
        <v>193</v>
      </c>
      <c r="D221" s="26"/>
      <c r="E221" s="31" t="s">
        <v>188</v>
      </c>
      <c r="F221" s="48">
        <v>0.307223728505085</v>
      </c>
      <c r="G221" s="48">
        <v>0.319060624298448</v>
      </c>
      <c r="H221" s="48">
        <v>0.4352367232175961</v>
      </c>
      <c r="I221" s="48">
        <v>0.25030388526592601</v>
      </c>
      <c r="J221" s="48">
        <v>7.1110349908462461E-2</v>
      </c>
      <c r="K221" s="48">
        <v>0.1461974231871816</v>
      </c>
      <c r="L221" s="48">
        <v>0.13297826924358719</v>
      </c>
      <c r="M221" s="48">
        <v>0.23533905700195568</v>
      </c>
      <c r="N221" s="48">
        <v>0.779956875888836</v>
      </c>
      <c r="O221" s="48">
        <v>0.78596944462433793</v>
      </c>
      <c r="P221" s="48">
        <v>5.4894485664764556E-2</v>
      </c>
      <c r="Q221" s="48">
        <v>0.76807933872870948</v>
      </c>
      <c r="R221" s="48">
        <v>0.72111489967889753</v>
      </c>
      <c r="S221" s="48">
        <v>0.38913186868997107</v>
      </c>
      <c r="T221" s="48">
        <v>0.16272704923870709</v>
      </c>
      <c r="U221" s="48">
        <v>2.9209567681551515E-2</v>
      </c>
      <c r="V221" s="48">
        <v>1.358528192097325E-2</v>
      </c>
      <c r="W221" s="48">
        <v>0.44458835088391851</v>
      </c>
      <c r="X221" s="48">
        <v>0</v>
      </c>
      <c r="Y221" s="48">
        <v>0</v>
      </c>
      <c r="Z221" s="48">
        <v>0.66987678149481023</v>
      </c>
      <c r="AA221" s="48">
        <v>7.5986149617355099E-3</v>
      </c>
      <c r="AB221" s="48">
        <v>3.8388360628676108E-2</v>
      </c>
      <c r="AC221" s="48">
        <v>0.73500726276780459</v>
      </c>
      <c r="AD221" s="48">
        <v>0.25648970307877095</v>
      </c>
      <c r="AE221" s="48">
        <v>0.86909953254514272</v>
      </c>
      <c r="AF221" s="48">
        <v>0.21797377544100374</v>
      </c>
      <c r="AG221" s="48">
        <v>0.23408581107682255</v>
      </c>
      <c r="AH221" s="48">
        <v>0.11178479449287518</v>
      </c>
      <c r="AI221" s="48">
        <v>1.1706333330057586</v>
      </c>
      <c r="AJ221" s="48">
        <v>0.28709487965470304</v>
      </c>
      <c r="AK221" s="48">
        <v>0.2450458855528172</v>
      </c>
      <c r="AL221" s="48">
        <v>0.43458139582764188</v>
      </c>
      <c r="AM221" s="48">
        <v>0.33908956083442221</v>
      </c>
      <c r="AN221" s="48">
        <v>0.36487901279755397</v>
      </c>
      <c r="AO221" s="48">
        <v>0.38871739156016633</v>
      </c>
      <c r="AP221" s="48">
        <v>0.30887598571479341</v>
      </c>
      <c r="AQ221" s="48">
        <v>0.40040624124792024</v>
      </c>
    </row>
    <row r="222" spans="1:43" x14ac:dyDescent="0.35">
      <c r="A222" s="12"/>
      <c r="B222" s="12"/>
      <c r="C222" s="8" t="s">
        <v>194</v>
      </c>
      <c r="D222" s="26"/>
      <c r="E222" s="31" t="s">
        <v>188</v>
      </c>
      <c r="F222" s="48">
        <v>18.100294884848417</v>
      </c>
      <c r="G222" s="48">
        <v>13.325319613966863</v>
      </c>
      <c r="H222" s="48">
        <v>8.8384602639118466</v>
      </c>
      <c r="I222" s="48">
        <v>6.6970605354357158</v>
      </c>
      <c r="J222" s="48">
        <v>5.6414122231004216</v>
      </c>
      <c r="K222" s="48">
        <v>4.6549304082366918</v>
      </c>
      <c r="L222" s="48">
        <v>3.8886902699111583</v>
      </c>
      <c r="M222" s="48">
        <v>3.5737480359281357</v>
      </c>
      <c r="N222" s="48">
        <v>3.966294920125943</v>
      </c>
      <c r="O222" s="48">
        <v>4.1655894287977713</v>
      </c>
      <c r="P222" s="48">
        <v>4.599125108698229</v>
      </c>
      <c r="Q222" s="48">
        <v>4.7472333942085552</v>
      </c>
      <c r="R222" s="48">
        <v>4.877304921653332</v>
      </c>
      <c r="S222" s="48">
        <v>5.0276634787232082</v>
      </c>
      <c r="T222" s="48">
        <v>5.411032641186468</v>
      </c>
      <c r="U222" s="48">
        <v>5.9084393075840946</v>
      </c>
      <c r="V222" s="48">
        <v>6.5364847940094712</v>
      </c>
      <c r="W222" s="48">
        <v>6.8460149922965776</v>
      </c>
      <c r="X222" s="48">
        <v>7.2049491676862276</v>
      </c>
      <c r="Y222" s="48">
        <v>7.5756809584142788</v>
      </c>
      <c r="Z222" s="48">
        <v>7.8736824287228107</v>
      </c>
      <c r="AA222" s="48">
        <v>7.9851607621303531</v>
      </c>
      <c r="AB222" s="48">
        <v>8.2055061380962524</v>
      </c>
      <c r="AC222" s="48">
        <v>8.3943189964768781</v>
      </c>
      <c r="AD222" s="48">
        <v>8.4999213798058566</v>
      </c>
      <c r="AE222" s="48">
        <v>8.3745164027075667</v>
      </c>
      <c r="AF222" s="48">
        <v>8.4737877944309918</v>
      </c>
      <c r="AG222" s="48">
        <v>8.7041938019278717</v>
      </c>
      <c r="AH222" s="48">
        <v>9.0351248021664663</v>
      </c>
      <c r="AI222" s="48">
        <v>9.1654418923048944</v>
      </c>
      <c r="AJ222" s="48">
        <v>9.6179820972899623</v>
      </c>
      <c r="AK222" s="48">
        <v>9.6772189980661647</v>
      </c>
      <c r="AL222" s="48">
        <v>9.5274713652451375</v>
      </c>
      <c r="AM222" s="48">
        <v>9.0097100372001329</v>
      </c>
      <c r="AN222" s="48">
        <v>8.6644964062333774</v>
      </c>
      <c r="AO222" s="48">
        <v>8.3894455974642366</v>
      </c>
      <c r="AP222" s="48">
        <v>8.2471961789712989</v>
      </c>
      <c r="AQ222" s="48">
        <v>8.0769275063032762</v>
      </c>
    </row>
    <row r="223" spans="1:43" x14ac:dyDescent="0.35">
      <c r="A223" s="12"/>
      <c r="B223" s="12"/>
      <c r="C223" s="8" t="s">
        <v>195</v>
      </c>
      <c r="D223" s="26"/>
      <c r="E223" s="31" t="s">
        <v>188</v>
      </c>
      <c r="F223" s="48">
        <v>33.546041883632128</v>
      </c>
      <c r="G223" s="48">
        <v>27.261291350648996</v>
      </c>
      <c r="H223" s="48">
        <v>23.115182103284614</v>
      </c>
      <c r="I223" s="48">
        <v>20.807474116946381</v>
      </c>
      <c r="J223" s="48">
        <v>19.927888752513436</v>
      </c>
      <c r="K223" s="48">
        <v>19.163842908767084</v>
      </c>
      <c r="L223" s="48">
        <v>18.557096944158936</v>
      </c>
      <c r="M223" s="48">
        <v>18.15764768736161</v>
      </c>
      <c r="N223" s="48">
        <v>18.913104081625256</v>
      </c>
      <c r="O223" s="48">
        <v>19.009252564087241</v>
      </c>
      <c r="P223" s="48">
        <v>19.749894663970359</v>
      </c>
      <c r="Q223" s="48">
        <v>19.84134596652585</v>
      </c>
      <c r="R223" s="48">
        <v>22.788904375884446</v>
      </c>
      <c r="S223" s="48">
        <v>23.29234901123943</v>
      </c>
      <c r="T223" s="48">
        <v>24.419508962856373</v>
      </c>
      <c r="U223" s="48">
        <v>26.61480986492445</v>
      </c>
      <c r="V223" s="48">
        <v>29.171707823314136</v>
      </c>
      <c r="W223" s="48">
        <v>29.964501518835164</v>
      </c>
      <c r="X223" s="48">
        <v>32.139222694086278</v>
      </c>
      <c r="Y223" s="48">
        <v>33.402836198039644</v>
      </c>
      <c r="Z223" s="48">
        <v>35.049256423691531</v>
      </c>
      <c r="AA223" s="48">
        <v>36.141425010139173</v>
      </c>
      <c r="AB223" s="48">
        <v>37.323692998818053</v>
      </c>
      <c r="AC223" s="48">
        <v>37.613818703921801</v>
      </c>
      <c r="AD223" s="48">
        <v>37.898044610088085</v>
      </c>
      <c r="AE223" s="48">
        <v>37.401616489133751</v>
      </c>
      <c r="AF223" s="48">
        <v>37.514591792375228</v>
      </c>
      <c r="AG223" s="48">
        <v>39.087115437706593</v>
      </c>
      <c r="AH223" s="48">
        <v>39.611204545570068</v>
      </c>
      <c r="AI223" s="48">
        <v>38.933263798134242</v>
      </c>
      <c r="AJ223" s="48">
        <v>39.524695715099767</v>
      </c>
      <c r="AK223" s="48">
        <v>39.31050234910483</v>
      </c>
      <c r="AL223" s="48">
        <v>38.74219835218436</v>
      </c>
      <c r="AM223" s="48">
        <v>38.166602108300637</v>
      </c>
      <c r="AN223" s="48">
        <v>36.901053029560067</v>
      </c>
      <c r="AO223" s="48">
        <v>36.760319992339561</v>
      </c>
      <c r="AP223" s="48">
        <v>36.732650172146407</v>
      </c>
      <c r="AQ223" s="48">
        <v>36.146693215644895</v>
      </c>
    </row>
    <row r="224" spans="1:43" x14ac:dyDescent="0.35">
      <c r="A224" s="12"/>
      <c r="B224" s="12"/>
      <c r="C224" s="8" t="s">
        <v>196</v>
      </c>
      <c r="D224" s="26"/>
      <c r="E224" s="31" t="s">
        <v>188</v>
      </c>
      <c r="F224" s="36">
        <f t="shared" ref="F224:AQ224" si="23">SUM(F216:F223)</f>
        <v>68.776672450707366</v>
      </c>
      <c r="G224" s="36">
        <f t="shared" si="23"/>
        <v>58.68553350498037</v>
      </c>
      <c r="H224" s="36">
        <f t="shared" si="23"/>
        <v>52.184764702951796</v>
      </c>
      <c r="I224" s="36">
        <f t="shared" si="23"/>
        <v>47.904945583469356</v>
      </c>
      <c r="J224" s="36">
        <f t="shared" si="23"/>
        <v>46.963148606914331</v>
      </c>
      <c r="K224" s="36">
        <f t="shared" si="23"/>
        <v>46.292907240482549</v>
      </c>
      <c r="L224" s="36">
        <f t="shared" si="23"/>
        <v>45.906626726087389</v>
      </c>
      <c r="M224" s="36">
        <f t="shared" si="23"/>
        <v>45.297816945621769</v>
      </c>
      <c r="N224" s="36">
        <f t="shared" si="23"/>
        <v>48.508426328508186</v>
      </c>
      <c r="O224" s="36">
        <f t="shared" si="23"/>
        <v>49.374416837500902</v>
      </c>
      <c r="P224" s="36">
        <f t="shared" si="23"/>
        <v>48.973818559068384</v>
      </c>
      <c r="Q224" s="36">
        <f t="shared" si="23"/>
        <v>49.220322732644547</v>
      </c>
      <c r="R224" s="36">
        <f t="shared" si="23"/>
        <v>51.506053207771615</v>
      </c>
      <c r="S224" s="36">
        <f t="shared" si="23"/>
        <v>50.967137552755482</v>
      </c>
      <c r="T224" s="36">
        <f t="shared" si="23"/>
        <v>50.830591444708404</v>
      </c>
      <c r="U224" s="36">
        <f t="shared" si="23"/>
        <v>48.458934124515622</v>
      </c>
      <c r="V224" s="36">
        <f t="shared" si="23"/>
        <v>51.182195372809403</v>
      </c>
      <c r="W224" s="36">
        <f t="shared" si="23"/>
        <v>52.464801633410531</v>
      </c>
      <c r="X224" s="36">
        <f t="shared" si="23"/>
        <v>54.473950116922367</v>
      </c>
      <c r="Y224" s="36">
        <f t="shared" si="23"/>
        <v>62.238554278286564</v>
      </c>
      <c r="Z224" s="36">
        <f t="shared" si="23"/>
        <v>65.345431696200848</v>
      </c>
      <c r="AA224" s="36">
        <f t="shared" si="23"/>
        <v>65.008230320604255</v>
      </c>
      <c r="AB224" s="36">
        <f t="shared" si="23"/>
        <v>66.891241415723073</v>
      </c>
      <c r="AC224" s="36">
        <f t="shared" si="23"/>
        <v>67.057987872730536</v>
      </c>
      <c r="AD224" s="36">
        <f t="shared" si="23"/>
        <v>67.636330361771883</v>
      </c>
      <c r="AE224" s="36">
        <f t="shared" si="23"/>
        <v>67.514121915081148</v>
      </c>
      <c r="AF224" s="36">
        <f t="shared" si="23"/>
        <v>67.328890924019561</v>
      </c>
      <c r="AG224" s="36">
        <f t="shared" si="23"/>
        <v>66.615185558625427</v>
      </c>
      <c r="AH224" s="36">
        <f t="shared" si="23"/>
        <v>67.179191784132087</v>
      </c>
      <c r="AI224" s="36">
        <f t="shared" si="23"/>
        <v>66.696872209834297</v>
      </c>
      <c r="AJ224" s="36">
        <f t="shared" si="23"/>
        <v>66.685314266192492</v>
      </c>
      <c r="AK224" s="36">
        <f t="shared" si="23"/>
        <v>67.105751564935247</v>
      </c>
      <c r="AL224" s="36">
        <f t="shared" si="23"/>
        <v>66.509420622044189</v>
      </c>
      <c r="AM224" s="36">
        <f t="shared" si="23"/>
        <v>65.103963850361311</v>
      </c>
      <c r="AN224" s="36">
        <f t="shared" si="23"/>
        <v>63.311713802920799</v>
      </c>
      <c r="AO224" s="36">
        <f t="shared" si="23"/>
        <v>62.792123781345062</v>
      </c>
      <c r="AP224" s="36">
        <f t="shared" si="23"/>
        <v>62.586272228881022</v>
      </c>
      <c r="AQ224" s="36">
        <f t="shared" si="23"/>
        <v>61.676519468532547</v>
      </c>
    </row>
    <row r="225" spans="1:43" x14ac:dyDescent="0.35">
      <c r="A225" s="12"/>
      <c r="B225" s="12"/>
      <c r="C225" s="8"/>
      <c r="D225" s="26"/>
      <c r="E225" s="31"/>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row>
    <row r="226" spans="1:43" x14ac:dyDescent="0.35">
      <c r="A226" s="12"/>
      <c r="B226" s="12" t="s">
        <v>197</v>
      </c>
      <c r="C226" s="8" t="s">
        <v>187</v>
      </c>
      <c r="D226" s="26"/>
      <c r="E226" s="31" t="s">
        <v>88</v>
      </c>
      <c r="F226" s="36">
        <f t="shared" ref="F226:AQ226" si="24">(F216*10^9)/(F$12*1000000)</f>
        <v>4.8024957709614329</v>
      </c>
      <c r="G226" s="36">
        <f t="shared" si="24"/>
        <v>4.2050715670946968</v>
      </c>
      <c r="H226" s="36">
        <f t="shared" si="24"/>
        <v>3.8197527842280112</v>
      </c>
      <c r="I226" s="36">
        <f t="shared" si="24"/>
        <v>3.6557631415411338</v>
      </c>
      <c r="J226" s="36">
        <f t="shared" si="24"/>
        <v>3.8383122566919603</v>
      </c>
      <c r="K226" s="36">
        <f t="shared" si="24"/>
        <v>3.8725503460166357</v>
      </c>
      <c r="L226" s="36">
        <f t="shared" si="24"/>
        <v>3.7410131035310661</v>
      </c>
      <c r="M226" s="36">
        <f t="shared" si="24"/>
        <v>3.6519864516784102</v>
      </c>
      <c r="N226" s="36">
        <f t="shared" si="24"/>
        <v>3.5929771364020322</v>
      </c>
      <c r="O226" s="36">
        <f t="shared" si="24"/>
        <v>3.4745359066422727</v>
      </c>
      <c r="P226" s="36">
        <f t="shared" si="24"/>
        <v>3.4278307860420676</v>
      </c>
      <c r="Q226" s="36">
        <f t="shared" si="24"/>
        <v>3.2774497986412143</v>
      </c>
      <c r="R226" s="36">
        <f t="shared" si="24"/>
        <v>3.3349455398894805</v>
      </c>
      <c r="S226" s="36">
        <f t="shared" si="24"/>
        <v>3.3046986032677044</v>
      </c>
      <c r="T226" s="36">
        <f t="shared" si="24"/>
        <v>3.3279208633874706</v>
      </c>
      <c r="U226" s="36">
        <f t="shared" si="24"/>
        <v>3.4358543890994651</v>
      </c>
      <c r="V226" s="36">
        <f t="shared" si="24"/>
        <v>3.5816257712971598</v>
      </c>
      <c r="W226" s="36">
        <f t="shared" si="24"/>
        <v>3.6005346575281552</v>
      </c>
      <c r="X226" s="36">
        <f t="shared" si="24"/>
        <v>3.6678486077591179</v>
      </c>
      <c r="Y226" s="36">
        <f t="shared" si="24"/>
        <v>3.6765427095243961</v>
      </c>
      <c r="Z226" s="36">
        <f t="shared" si="24"/>
        <v>3.7078619592372051</v>
      </c>
      <c r="AA226" s="36">
        <f t="shared" si="24"/>
        <v>3.7793670494158054</v>
      </c>
      <c r="AB226" s="36">
        <f t="shared" si="24"/>
        <v>3.8130348429653189</v>
      </c>
      <c r="AC226" s="36">
        <f t="shared" si="24"/>
        <v>3.8286543387969121</v>
      </c>
      <c r="AD226" s="36">
        <f t="shared" si="24"/>
        <v>3.8806311759730634</v>
      </c>
      <c r="AE226" s="36">
        <f t="shared" si="24"/>
        <v>3.996148540416689</v>
      </c>
      <c r="AF226" s="36">
        <f t="shared" si="24"/>
        <v>3.9438262531866601</v>
      </c>
      <c r="AG226" s="36">
        <f t="shared" si="24"/>
        <v>4.0171765764260723</v>
      </c>
      <c r="AH226" s="36">
        <f t="shared" si="24"/>
        <v>4.3024238773231591</v>
      </c>
      <c r="AI226" s="36">
        <f t="shared" si="24"/>
        <v>4.6769571777755736</v>
      </c>
      <c r="AJ226" s="36">
        <f t="shared" si="24"/>
        <v>4.7061928022885633</v>
      </c>
      <c r="AK226" s="36">
        <f t="shared" si="24"/>
        <v>4.6611969397608162</v>
      </c>
      <c r="AL226" s="36">
        <f t="shared" si="24"/>
        <v>4.772377187853909</v>
      </c>
      <c r="AM226" s="36">
        <f t="shared" si="24"/>
        <v>4.9786878980159903</v>
      </c>
      <c r="AN226" s="36">
        <f t="shared" si="24"/>
        <v>4.9322697646318661</v>
      </c>
      <c r="AO226" s="36">
        <f t="shared" si="24"/>
        <v>4.9817897678817502</v>
      </c>
      <c r="AP226" s="36">
        <f t="shared" si="24"/>
        <v>5.0237420401886927</v>
      </c>
      <c r="AQ226" s="36">
        <f t="shared" si="24"/>
        <v>4.8534940612463906</v>
      </c>
    </row>
    <row r="227" spans="1:43" x14ac:dyDescent="0.35">
      <c r="A227" s="12"/>
      <c r="B227" s="12"/>
      <c r="C227" s="8" t="s">
        <v>189</v>
      </c>
      <c r="D227" s="26"/>
      <c r="E227" s="31" t="s">
        <v>88</v>
      </c>
      <c r="F227" s="36">
        <f t="shared" ref="F227:AQ227" si="25">(F217*10^9)/(F$12*1000000)</f>
        <v>2.9112238261390395</v>
      </c>
      <c r="G227" s="36">
        <f t="shared" si="25"/>
        <v>3.118278617809529</v>
      </c>
      <c r="H227" s="36">
        <f t="shared" si="25"/>
        <v>4.6182933306148923</v>
      </c>
      <c r="I227" s="36">
        <f t="shared" si="25"/>
        <v>2.4105664306883052</v>
      </c>
      <c r="J227" s="36">
        <f t="shared" si="25"/>
        <v>3.1121909490759858</v>
      </c>
      <c r="K227" s="36">
        <f t="shared" si="25"/>
        <v>4.987424983427859</v>
      </c>
      <c r="L227" s="36">
        <f t="shared" si="25"/>
        <v>6.3267028841919526</v>
      </c>
      <c r="M227" s="36">
        <f t="shared" si="25"/>
        <v>4.5577043120063205</v>
      </c>
      <c r="N227" s="36">
        <f t="shared" si="25"/>
        <v>8.1757110446886525</v>
      </c>
      <c r="O227" s="36">
        <f t="shared" si="25"/>
        <v>9.5182559406388183</v>
      </c>
      <c r="P227" s="36">
        <f t="shared" si="25"/>
        <v>10.377729251158373</v>
      </c>
      <c r="Q227" s="36">
        <f t="shared" si="25"/>
        <v>10.967106611422253</v>
      </c>
      <c r="R227" s="36">
        <f t="shared" si="25"/>
        <v>12.53869437719872</v>
      </c>
      <c r="S227" s="36">
        <f t="shared" si="25"/>
        <v>13.198845955210732</v>
      </c>
      <c r="T227" s="36">
        <f t="shared" si="25"/>
        <v>13.385007716469072</v>
      </c>
      <c r="U227" s="36">
        <f t="shared" si="25"/>
        <v>4.926281241698061</v>
      </c>
      <c r="V227" s="36">
        <f t="shared" si="25"/>
        <v>4.5887645278389799</v>
      </c>
      <c r="W227" s="36">
        <f t="shared" si="25"/>
        <v>4.0042676133937132</v>
      </c>
      <c r="X227" s="36">
        <f t="shared" si="25"/>
        <v>3.9350227620066796</v>
      </c>
      <c r="Y227" s="36">
        <f t="shared" si="25"/>
        <v>13.110915329619944</v>
      </c>
      <c r="Z227" s="36">
        <f t="shared" si="25"/>
        <v>12.988793289634852</v>
      </c>
      <c r="AA227" s="36">
        <f t="shared" si="25"/>
        <v>10.980329653104093</v>
      </c>
      <c r="AB227" s="36">
        <f t="shared" si="25"/>
        <v>10.848653284941728</v>
      </c>
      <c r="AC227" s="36">
        <f t="shared" si="25"/>
        <v>8.7353919276397747</v>
      </c>
      <c r="AD227" s="36">
        <f t="shared" si="25"/>
        <v>8.5935239461398911</v>
      </c>
      <c r="AE227" s="36">
        <f t="shared" si="25"/>
        <v>7.5195569509625733</v>
      </c>
      <c r="AF227" s="36">
        <f t="shared" si="25"/>
        <v>7.4174087999021987</v>
      </c>
      <c r="AG227" s="36">
        <f t="shared" si="25"/>
        <v>3.5810529990154918</v>
      </c>
      <c r="AH227" s="36">
        <f t="shared" si="25"/>
        <v>3.509754758177968</v>
      </c>
      <c r="AI227" s="36">
        <f t="shared" si="25"/>
        <v>1.6930047614698087</v>
      </c>
      <c r="AJ227" s="36">
        <f t="shared" si="25"/>
        <v>1.465697064385209</v>
      </c>
      <c r="AK227" s="36">
        <f t="shared" si="25"/>
        <v>2.2403895416227564</v>
      </c>
      <c r="AL227" s="36">
        <f t="shared" si="25"/>
        <v>2.2188816112033183</v>
      </c>
      <c r="AM227" s="36">
        <f t="shared" si="25"/>
        <v>1.5041280917753357</v>
      </c>
      <c r="AN227" s="36">
        <f t="shared" si="25"/>
        <v>1.4375744033216877</v>
      </c>
      <c r="AO227" s="36">
        <f t="shared" si="25"/>
        <v>1.2535994896328024</v>
      </c>
      <c r="AP227" s="36">
        <f t="shared" si="25"/>
        <v>1.2543742151669464</v>
      </c>
      <c r="AQ227" s="36">
        <f t="shared" si="25"/>
        <v>1.176559731503289</v>
      </c>
    </row>
    <row r="228" spans="1:43" x14ac:dyDescent="0.35">
      <c r="A228" s="12"/>
      <c r="B228" s="12"/>
      <c r="C228" s="8" t="s">
        <v>190</v>
      </c>
      <c r="D228" s="26"/>
      <c r="E228" s="31" t="s">
        <v>88</v>
      </c>
      <c r="F228" s="36">
        <f t="shared" ref="F228:AQ228" si="26">(F218*10^9)/(F$12*1000000)</f>
        <v>5.4733739517139739</v>
      </c>
      <c r="G228" s="36">
        <f t="shared" si="26"/>
        <v>6.1650689877445846</v>
      </c>
      <c r="H228" s="36">
        <f t="shared" si="26"/>
        <v>7.0392910867779888</v>
      </c>
      <c r="I228" s="36">
        <f t="shared" si="26"/>
        <v>7.5364829916132479</v>
      </c>
      <c r="J228" s="36">
        <f t="shared" si="26"/>
        <v>8.4743820971282915</v>
      </c>
      <c r="K228" s="36">
        <f t="shared" si="26"/>
        <v>8.9177694544944508</v>
      </c>
      <c r="L228" s="36">
        <f t="shared" si="26"/>
        <v>9.2013124934688388</v>
      </c>
      <c r="M228" s="36">
        <f t="shared" si="26"/>
        <v>9.6023388496723854</v>
      </c>
      <c r="N228" s="36">
        <f t="shared" si="26"/>
        <v>9.1717842958643132</v>
      </c>
      <c r="O228" s="36">
        <f t="shared" si="26"/>
        <v>9.078128721798759</v>
      </c>
      <c r="P228" s="36">
        <f t="shared" si="26"/>
        <v>9.0753070540467551</v>
      </c>
      <c r="Q228" s="36">
        <f t="shared" si="26"/>
        <v>9.2081478870387627</v>
      </c>
      <c r="R228" s="36">
        <f t="shared" si="26"/>
        <v>8.901464235879974</v>
      </c>
      <c r="S228" s="36">
        <f t="shared" si="26"/>
        <v>8.6407556331734057</v>
      </c>
      <c r="T228" s="36">
        <f t="shared" si="26"/>
        <v>8.4396423340146178</v>
      </c>
      <c r="U228" s="36">
        <f t="shared" si="26"/>
        <v>8.2705397431125682</v>
      </c>
      <c r="V228" s="36">
        <f t="shared" si="26"/>
        <v>8.1703567453114339</v>
      </c>
      <c r="W228" s="36">
        <f t="shared" si="26"/>
        <v>7.9949608847427154</v>
      </c>
      <c r="X228" s="36">
        <f t="shared" si="26"/>
        <v>7.9152440571549905</v>
      </c>
      <c r="Y228" s="36">
        <f t="shared" si="26"/>
        <v>7.6783456496441955</v>
      </c>
      <c r="Z228" s="36">
        <f t="shared" si="26"/>
        <v>7.7520997652943686</v>
      </c>
      <c r="AA228" s="36">
        <f t="shared" si="26"/>
        <v>7.6504115632949494</v>
      </c>
      <c r="AB228" s="36">
        <f t="shared" si="26"/>
        <v>7.6691783666106907</v>
      </c>
      <c r="AC228" s="36">
        <f t="shared" si="26"/>
        <v>7.8464112334114766</v>
      </c>
      <c r="AD228" s="36">
        <f t="shared" si="26"/>
        <v>8.2453604137367673</v>
      </c>
      <c r="AE228" s="36">
        <f t="shared" si="26"/>
        <v>8.4461819874731834</v>
      </c>
      <c r="AF228" s="36">
        <f t="shared" si="26"/>
        <v>8.5540873322245794</v>
      </c>
      <c r="AG228" s="36">
        <f t="shared" si="26"/>
        <v>8.6180946254084052</v>
      </c>
      <c r="AH228" s="36">
        <f t="shared" si="26"/>
        <v>8.3472303871457463</v>
      </c>
      <c r="AI228" s="36">
        <f t="shared" si="26"/>
        <v>8.4164141177556129</v>
      </c>
      <c r="AJ228" s="36">
        <f t="shared" si="26"/>
        <v>8.3093904067094471</v>
      </c>
      <c r="AK228" s="36">
        <f t="shared" si="26"/>
        <v>8.3709654809705647</v>
      </c>
      <c r="AL228" s="36">
        <f t="shared" si="26"/>
        <v>8.1614310368764631</v>
      </c>
      <c r="AM228" s="36">
        <f t="shared" si="26"/>
        <v>7.9929854789547479</v>
      </c>
      <c r="AN228" s="36">
        <f t="shared" si="26"/>
        <v>7.9342413027748329</v>
      </c>
      <c r="AO228" s="36">
        <f t="shared" si="26"/>
        <v>7.7966378172666966</v>
      </c>
      <c r="AP228" s="36">
        <f t="shared" si="26"/>
        <v>7.6449666467414925</v>
      </c>
      <c r="AQ228" s="36">
        <f t="shared" si="26"/>
        <v>7.5693722847882476</v>
      </c>
    </row>
    <row r="229" spans="1:43" x14ac:dyDescent="0.35">
      <c r="A229" s="12"/>
      <c r="B229" s="12"/>
      <c r="C229" s="8" t="s">
        <v>191</v>
      </c>
      <c r="D229" s="26"/>
      <c r="E229" s="31" t="s">
        <v>88</v>
      </c>
      <c r="F229" s="36">
        <f t="shared" ref="F229:AQ229" si="27">(F219*10^9)/(F$12*1000000)</f>
        <v>10.396189817178858</v>
      </c>
      <c r="G229" s="36">
        <f t="shared" si="27"/>
        <v>10.825939435669655</v>
      </c>
      <c r="H229" s="36">
        <f t="shared" si="27"/>
        <v>11.190279338829301</v>
      </c>
      <c r="I229" s="36">
        <f t="shared" si="27"/>
        <v>11.090856868231525</v>
      </c>
      <c r="J229" s="36">
        <f t="shared" si="27"/>
        <v>11.056053947683496</v>
      </c>
      <c r="K229" s="36">
        <f t="shared" si="27"/>
        <v>10.934102427708304</v>
      </c>
      <c r="L229" s="36">
        <f t="shared" si="27"/>
        <v>10.905900684462001</v>
      </c>
      <c r="M229" s="36">
        <f t="shared" si="27"/>
        <v>10.811955820660636</v>
      </c>
      <c r="N229" s="36">
        <f t="shared" si="27"/>
        <v>10.687020007272693</v>
      </c>
      <c r="O229" s="36">
        <f t="shared" si="27"/>
        <v>10.655227164042497</v>
      </c>
      <c r="P229" s="36">
        <f t="shared" si="27"/>
        <v>10.563907881760651</v>
      </c>
      <c r="Q229" s="36">
        <f t="shared" si="27"/>
        <v>10.405911675657439</v>
      </c>
      <c r="R229" s="36">
        <f t="shared" si="27"/>
        <v>9.9148821743866122</v>
      </c>
      <c r="S229" s="36">
        <f t="shared" si="27"/>
        <v>9.8187999558701424</v>
      </c>
      <c r="T229" s="36">
        <f t="shared" si="27"/>
        <v>10.058237357128849</v>
      </c>
      <c r="U229" s="36">
        <f t="shared" si="27"/>
        <v>9.5284012164190361</v>
      </c>
      <c r="V229" s="36">
        <f t="shared" si="27"/>
        <v>9.4524731130818864</v>
      </c>
      <c r="W229" s="36">
        <f t="shared" si="27"/>
        <v>9.4998239145516763</v>
      </c>
      <c r="X229" s="36">
        <f t="shared" si="27"/>
        <v>8.9781943726955635</v>
      </c>
      <c r="Y229" s="36">
        <f t="shared" si="27"/>
        <v>8.999018696001702</v>
      </c>
      <c r="Z229" s="36">
        <f t="shared" si="27"/>
        <v>8.7790335408764868</v>
      </c>
      <c r="AA229" s="36">
        <f t="shared" si="27"/>
        <v>8.4700272410661341</v>
      </c>
      <c r="AB229" s="36">
        <f t="shared" si="27"/>
        <v>8.4201152222101161</v>
      </c>
      <c r="AC229" s="36">
        <f t="shared" si="27"/>
        <v>8.1577354775749953</v>
      </c>
      <c r="AD229" s="36">
        <f t="shared" si="27"/>
        <v>8.1064907173294039</v>
      </c>
      <c r="AE229" s="36">
        <f t="shared" si="27"/>
        <v>8.028251113918996</v>
      </c>
      <c r="AF229" s="36">
        <f t="shared" si="27"/>
        <v>8.0042272123153815</v>
      </c>
      <c r="AG229" s="36">
        <f t="shared" si="27"/>
        <v>8.0320690895347902</v>
      </c>
      <c r="AH229" s="36">
        <f t="shared" si="27"/>
        <v>7.8404290124754841</v>
      </c>
      <c r="AI229" s="36">
        <f t="shared" si="27"/>
        <v>7.8074620909723613</v>
      </c>
      <c r="AJ229" s="36">
        <f t="shared" si="27"/>
        <v>7.9235653046303929</v>
      </c>
      <c r="AK229" s="36">
        <f t="shared" si="27"/>
        <v>7.8624977969160037</v>
      </c>
      <c r="AL229" s="36">
        <f t="shared" si="27"/>
        <v>7.8273538583500359</v>
      </c>
      <c r="AM229" s="36">
        <f t="shared" si="27"/>
        <v>8.0632315472321086</v>
      </c>
      <c r="AN229" s="36">
        <f t="shared" si="27"/>
        <v>7.8744042880258185</v>
      </c>
      <c r="AO229" s="36">
        <f t="shared" si="27"/>
        <v>7.8406909923153272</v>
      </c>
      <c r="AP229" s="36">
        <f t="shared" si="27"/>
        <v>7.9310502257805302</v>
      </c>
      <c r="AQ229" s="36">
        <f t="shared" si="27"/>
        <v>7.8251823695518423</v>
      </c>
    </row>
    <row r="230" spans="1:43" x14ac:dyDescent="0.35">
      <c r="A230" s="12"/>
      <c r="B230" s="12"/>
      <c r="C230" s="8" t="s">
        <v>192</v>
      </c>
      <c r="D230" s="26"/>
      <c r="E230" s="31" t="s">
        <v>88</v>
      </c>
      <c r="F230" s="36">
        <f t="shared" ref="F230:AQ230" si="28">(F220*10^9)/(F$12*1000000)</f>
        <v>28.259896768742408</v>
      </c>
      <c r="G230" s="36">
        <f t="shared" si="28"/>
        <v>29.274953333528718</v>
      </c>
      <c r="H230" s="36">
        <f t="shared" si="28"/>
        <v>30.967360641072904</v>
      </c>
      <c r="I230" s="36">
        <f t="shared" si="28"/>
        <v>32.048015197970109</v>
      </c>
      <c r="J230" s="36">
        <f t="shared" si="28"/>
        <v>31.714304421341705</v>
      </c>
      <c r="K230" s="36">
        <f t="shared" si="28"/>
        <v>30.219573027720333</v>
      </c>
      <c r="L230" s="36">
        <f t="shared" si="28"/>
        <v>29.315192076724205</v>
      </c>
      <c r="M230" s="36">
        <f t="shared" si="28"/>
        <v>27.849962633975533</v>
      </c>
      <c r="N230" s="36">
        <f t="shared" si="28"/>
        <v>26.27955088561793</v>
      </c>
      <c r="O230" s="36">
        <f t="shared" si="28"/>
        <v>24.221831919975745</v>
      </c>
      <c r="P230" s="36">
        <f t="shared" si="28"/>
        <v>19.708073703541704</v>
      </c>
      <c r="Q230" s="36">
        <f t="shared" si="28"/>
        <v>15.968423538612415</v>
      </c>
      <c r="R230" s="36">
        <f t="shared" si="28"/>
        <v>11.804119156023331</v>
      </c>
      <c r="S230" s="36">
        <f t="shared" si="28"/>
        <v>8.0466836133770681</v>
      </c>
      <c r="T230" s="36">
        <f t="shared" si="28"/>
        <v>3.6510183043312288</v>
      </c>
      <c r="U230" s="36">
        <f t="shared" si="28"/>
        <v>2.4744735362740289</v>
      </c>
      <c r="V230" s="36">
        <f t="shared" si="28"/>
        <v>1.0968006678724445</v>
      </c>
      <c r="W230" s="36">
        <f t="shared" si="28"/>
        <v>0.51113693361426205</v>
      </c>
      <c r="X230" s="36">
        <f t="shared" si="28"/>
        <v>0.16550743481267813</v>
      </c>
      <c r="Y230" s="36">
        <f t="shared" si="28"/>
        <v>4.6159491305468661E-2</v>
      </c>
      <c r="Z230" s="36">
        <f t="shared" si="28"/>
        <v>2.3432133582239965E-2</v>
      </c>
      <c r="AA230" s="36">
        <f t="shared" si="28"/>
        <v>1.0870107492382501E-6</v>
      </c>
      <c r="AB230" s="36">
        <f t="shared" si="28"/>
        <v>9.6094702754401263E-7</v>
      </c>
      <c r="AC230" s="36">
        <f t="shared" si="28"/>
        <v>1.2421859674142603E-6</v>
      </c>
      <c r="AD230" s="36">
        <f t="shared" si="28"/>
        <v>1.6997790234265036E-6</v>
      </c>
      <c r="AE230" s="36">
        <f t="shared" si="28"/>
        <v>2.627077113979307E-6</v>
      </c>
      <c r="AF230" s="36">
        <f t="shared" si="28"/>
        <v>3.0582066682760894E-6</v>
      </c>
      <c r="AG230" s="36">
        <f t="shared" si="28"/>
        <v>2.9685035587046158E-6</v>
      </c>
      <c r="AH230" s="36">
        <f t="shared" si="28"/>
        <v>2.5510318578026874E-6</v>
      </c>
      <c r="AI230" s="36">
        <f t="shared" si="28"/>
        <v>2.6827749619034306E-6</v>
      </c>
      <c r="AJ230" s="36">
        <f t="shared" si="28"/>
        <v>2.1493038107174119E-6</v>
      </c>
      <c r="AK230" s="36">
        <f t="shared" si="28"/>
        <v>2.1237295882797973E-6</v>
      </c>
      <c r="AL230" s="36">
        <f t="shared" si="28"/>
        <v>2.3928693275504746E-6</v>
      </c>
      <c r="AM230" s="36">
        <f t="shared" si="28"/>
        <v>2.9982026037992046E-6</v>
      </c>
      <c r="AN230" s="36">
        <f t="shared" si="28"/>
        <v>3.739178422767998E-6</v>
      </c>
      <c r="AO230" s="36">
        <f t="shared" si="28"/>
        <v>4.2269389390738156E-6</v>
      </c>
      <c r="AP230" s="36">
        <f t="shared" si="28"/>
        <v>4.4489366465329108E-6</v>
      </c>
      <c r="AQ230" s="36">
        <f t="shared" si="28"/>
        <v>4.9050096012854036E-6</v>
      </c>
    </row>
    <row r="231" spans="1:43" x14ac:dyDescent="0.35">
      <c r="A231" s="12"/>
      <c r="B231" s="12"/>
      <c r="C231" s="8" t="s">
        <v>193</v>
      </c>
      <c r="D231" s="26"/>
      <c r="E231" s="31" t="s">
        <v>88</v>
      </c>
      <c r="F231" s="36">
        <f t="shared" ref="F231:AQ231" si="29">(F221*10^9)/(F$12*1000000)</f>
        <v>0.94676033437622498</v>
      </c>
      <c r="G231" s="36">
        <f t="shared" si="29"/>
        <v>0.96166322351693301</v>
      </c>
      <c r="H231" s="36">
        <f t="shared" si="29"/>
        <v>1.2671753667499233</v>
      </c>
      <c r="I231" s="36">
        <f t="shared" si="29"/>
        <v>0.70484311012031431</v>
      </c>
      <c r="J231" s="36">
        <f t="shared" si="29"/>
        <v>0.19407846590737574</v>
      </c>
      <c r="K231" s="36">
        <f t="shared" si="29"/>
        <v>0.38586735427360008</v>
      </c>
      <c r="L231" s="36">
        <f t="shared" si="29"/>
        <v>0.33911781614155301</v>
      </c>
      <c r="M231" s="36">
        <f t="shared" si="29"/>
        <v>0.56964891681058183</v>
      </c>
      <c r="N231" s="36">
        <f t="shared" si="29"/>
        <v>1.8175728837827088</v>
      </c>
      <c r="O231" s="36">
        <f t="shared" si="29"/>
        <v>1.761236598898261</v>
      </c>
      <c r="P231" s="36">
        <f t="shared" si="29"/>
        <v>0.11875497169229757</v>
      </c>
      <c r="Q231" s="36">
        <f t="shared" si="29"/>
        <v>1.6037402934222318</v>
      </c>
      <c r="R231" s="36">
        <f t="shared" si="29"/>
        <v>1.4502350970937525</v>
      </c>
      <c r="S231" s="36">
        <f t="shared" si="29"/>
        <v>0.75193110991086376</v>
      </c>
      <c r="T231" s="36">
        <f t="shared" si="29"/>
        <v>0.30348766153547635</v>
      </c>
      <c r="U231" s="36">
        <f t="shared" si="29"/>
        <v>5.2584373301561745E-2</v>
      </c>
      <c r="V231" s="36">
        <f t="shared" si="29"/>
        <v>2.3628631917511522E-2</v>
      </c>
      <c r="W231" s="36">
        <f t="shared" si="29"/>
        <v>0.7486164728293907</v>
      </c>
      <c r="X231" s="36">
        <f t="shared" si="29"/>
        <v>0</v>
      </c>
      <c r="Y231" s="36">
        <f t="shared" si="29"/>
        <v>0</v>
      </c>
      <c r="Z231" s="36">
        <f t="shared" si="29"/>
        <v>1.023978938068161</v>
      </c>
      <c r="AA231" s="36">
        <f t="shared" si="29"/>
        <v>1.1241053540446336E-2</v>
      </c>
      <c r="AB231" s="36">
        <f t="shared" si="29"/>
        <v>5.5360109353036514E-2</v>
      </c>
      <c r="AC231" s="36">
        <f t="shared" si="29"/>
        <v>1.0336201135815</v>
      </c>
      <c r="AD231" s="36">
        <f t="shared" si="29"/>
        <v>0.35237910518048432</v>
      </c>
      <c r="AE231" s="36">
        <f t="shared" si="29"/>
        <v>1.1656690530126113</v>
      </c>
      <c r="AF231" s="36">
        <f t="shared" si="29"/>
        <v>0.28811549195823638</v>
      </c>
      <c r="AG231" s="36">
        <f t="shared" si="29"/>
        <v>0.30533993931548387</v>
      </c>
      <c r="AH231" s="36">
        <f t="shared" si="29"/>
        <v>0.14563845286023736</v>
      </c>
      <c r="AI231" s="36">
        <f t="shared" si="29"/>
        <v>1.5176619039668091</v>
      </c>
      <c r="AJ231" s="36">
        <f t="shared" si="29"/>
        <v>0.37276819358674451</v>
      </c>
      <c r="AK231" s="36">
        <f t="shared" si="29"/>
        <v>0.31719097217373271</v>
      </c>
      <c r="AL231" s="36">
        <f t="shared" si="29"/>
        <v>0.56088769611600509</v>
      </c>
      <c r="AM231" s="36">
        <f t="shared" si="29"/>
        <v>0.43452965404995414</v>
      </c>
      <c r="AN231" s="36">
        <f t="shared" si="29"/>
        <v>0.46558506162760488</v>
      </c>
      <c r="AO231" s="36">
        <f t="shared" si="29"/>
        <v>0.49278338728755139</v>
      </c>
      <c r="AP231" s="36">
        <f t="shared" si="29"/>
        <v>0.39024129591256274</v>
      </c>
      <c r="AQ231" s="36">
        <f t="shared" si="29"/>
        <v>0.50306715571459826</v>
      </c>
    </row>
    <row r="232" spans="1:43" x14ac:dyDescent="0.35">
      <c r="A232" s="12"/>
      <c r="B232" s="12"/>
      <c r="C232" s="8" t="s">
        <v>194</v>
      </c>
      <c r="D232" s="26"/>
      <c r="E232" s="31" t="s">
        <v>88</v>
      </c>
      <c r="F232" s="36">
        <f t="shared" ref="F232:AQ232" si="30">(F222*10^9)/(F$12*1000000)</f>
        <v>55.779028920950431</v>
      </c>
      <c r="G232" s="36">
        <f t="shared" si="30"/>
        <v>40.163118976330288</v>
      </c>
      <c r="H232" s="36">
        <f t="shared" si="30"/>
        <v>25.732844976014924</v>
      </c>
      <c r="I232" s="36">
        <f t="shared" si="30"/>
        <v>18.858584521952341</v>
      </c>
      <c r="J232" s="36">
        <f t="shared" si="30"/>
        <v>15.396867421125606</v>
      </c>
      <c r="K232" s="36">
        <f t="shared" si="30"/>
        <v>12.286028315658497</v>
      </c>
      <c r="L232" s="36">
        <f t="shared" si="30"/>
        <v>9.9168394917786404</v>
      </c>
      <c r="M232" s="36">
        <f t="shared" si="30"/>
        <v>8.6504200516257246</v>
      </c>
      <c r="N232" s="36">
        <f t="shared" si="30"/>
        <v>9.2428572896298071</v>
      </c>
      <c r="O232" s="36">
        <f t="shared" si="30"/>
        <v>9.33444500694163</v>
      </c>
      <c r="P232" s="36">
        <f t="shared" si="30"/>
        <v>9.9494323606235344</v>
      </c>
      <c r="Q232" s="36">
        <f t="shared" si="30"/>
        <v>9.912165440061294</v>
      </c>
      <c r="R232" s="36">
        <f t="shared" si="30"/>
        <v>9.8087541663046647</v>
      </c>
      <c r="S232" s="36">
        <f t="shared" si="30"/>
        <v>9.7151040148464922</v>
      </c>
      <c r="T232" s="36">
        <f t="shared" si="30"/>
        <v>10.091632893538611</v>
      </c>
      <c r="U232" s="36">
        <f t="shared" si="30"/>
        <v>10.636637336329112</v>
      </c>
      <c r="V232" s="36">
        <f t="shared" si="30"/>
        <v>11.368788232036648</v>
      </c>
      <c r="W232" s="36">
        <f t="shared" si="30"/>
        <v>11.527606574217986</v>
      </c>
      <c r="X232" s="36">
        <f t="shared" si="30"/>
        <v>11.744199852786888</v>
      </c>
      <c r="Y232" s="36">
        <f t="shared" si="30"/>
        <v>11.941113077163832</v>
      </c>
      <c r="Z232" s="36">
        <f t="shared" si="30"/>
        <v>12.035773137349716</v>
      </c>
      <c r="AA232" s="36">
        <f t="shared" si="30"/>
        <v>11.812892232096621</v>
      </c>
      <c r="AB232" s="36">
        <f t="shared" si="30"/>
        <v>11.833214799037037</v>
      </c>
      <c r="AC232" s="36">
        <f t="shared" si="30"/>
        <v>11.804695537163377</v>
      </c>
      <c r="AD232" s="36">
        <f t="shared" si="30"/>
        <v>11.677641066942156</v>
      </c>
      <c r="AE232" s="36">
        <f t="shared" si="30"/>
        <v>11.23221706953991</v>
      </c>
      <c r="AF232" s="36">
        <f t="shared" si="30"/>
        <v>11.200565454273997</v>
      </c>
      <c r="AG232" s="36">
        <f t="shared" si="30"/>
        <v>11.353691174381551</v>
      </c>
      <c r="AH232" s="36">
        <f t="shared" si="30"/>
        <v>11.771382714046597</v>
      </c>
      <c r="AI232" s="36">
        <f t="shared" si="30"/>
        <v>11.882492665108634</v>
      </c>
      <c r="AJ232" s="36">
        <f t="shared" si="30"/>
        <v>12.488128721308234</v>
      </c>
      <c r="AK232" s="36">
        <f t="shared" si="30"/>
        <v>12.526333568139492</v>
      </c>
      <c r="AL232" s="36">
        <f t="shared" si="30"/>
        <v>12.296526071224092</v>
      </c>
      <c r="AM232" s="36">
        <f t="shared" si="30"/>
        <v>11.545581574145436</v>
      </c>
      <c r="AN232" s="36">
        <f t="shared" si="30"/>
        <v>11.055884147292813</v>
      </c>
      <c r="AO232" s="36">
        <f t="shared" si="30"/>
        <v>10.635437232149586</v>
      </c>
      <c r="AP232" s="36">
        <f t="shared" si="30"/>
        <v>10.419704584928995</v>
      </c>
      <c r="AQ232" s="36">
        <f t="shared" si="30"/>
        <v>10.14778624540258</v>
      </c>
    </row>
    <row r="233" spans="1:43" x14ac:dyDescent="0.35">
      <c r="A233" s="12"/>
      <c r="B233" s="12"/>
      <c r="C233" s="8" t="s">
        <v>195</v>
      </c>
      <c r="D233" s="26"/>
      <c r="E233" s="31" t="s">
        <v>88</v>
      </c>
      <c r="F233" s="36">
        <f t="shared" ref="F233:AQ233" si="31">(F223*10^9)/(F$12*1000000)</f>
        <v>103.37763292336558</v>
      </c>
      <c r="G233" s="36">
        <f t="shared" si="31"/>
        <v>82.166771205765855</v>
      </c>
      <c r="H233" s="36">
        <f t="shared" si="31"/>
        <v>67.298984200322053</v>
      </c>
      <c r="I233" s="36">
        <f t="shared" si="31"/>
        <v>58.592797130396434</v>
      </c>
      <c r="J233" s="36">
        <f t="shared" si="31"/>
        <v>54.388342665156756</v>
      </c>
      <c r="K233" s="36">
        <f t="shared" si="31"/>
        <v>50.580244163764469</v>
      </c>
      <c r="L233" s="36">
        <f t="shared" si="31"/>
        <v>47.323838890569291</v>
      </c>
      <c r="M233" s="36">
        <f t="shared" si="31"/>
        <v>43.951414052142447</v>
      </c>
      <c r="N233" s="36">
        <f t="shared" si="31"/>
        <v>44.07416126404096</v>
      </c>
      <c r="O233" s="36">
        <f t="shared" si="31"/>
        <v>42.596810299124371</v>
      </c>
      <c r="P233" s="36">
        <f t="shared" si="31"/>
        <v>42.725569851747672</v>
      </c>
      <c r="Q233" s="36">
        <f t="shared" si="31"/>
        <v>41.428488435733506</v>
      </c>
      <c r="R233" s="36">
        <f t="shared" si="31"/>
        <v>45.830794738726659</v>
      </c>
      <c r="S233" s="36">
        <f t="shared" si="31"/>
        <v>45.0085003405527</v>
      </c>
      <c r="T233" s="36">
        <f t="shared" si="31"/>
        <v>45.542641531651782</v>
      </c>
      <c r="U233" s="36">
        <f t="shared" si="31"/>
        <v>47.913173948521006</v>
      </c>
      <c r="V233" s="36">
        <f t="shared" si="31"/>
        <v>50.737816894189301</v>
      </c>
      <c r="W233" s="36">
        <f t="shared" si="31"/>
        <v>50.455481778869746</v>
      </c>
      <c r="X233" s="36">
        <f t="shared" si="31"/>
        <v>52.387524970392796</v>
      </c>
      <c r="Y233" s="36">
        <f t="shared" si="31"/>
        <v>52.650982311465029</v>
      </c>
      <c r="Z233" s="36">
        <f t="shared" si="31"/>
        <v>53.576570145816241</v>
      </c>
      <c r="AA233" s="36">
        <f t="shared" si="31"/>
        <v>53.46601921703504</v>
      </c>
      <c r="AB233" s="36">
        <f t="shared" si="31"/>
        <v>53.824745105948764</v>
      </c>
      <c r="AC233" s="36">
        <f t="shared" si="31"/>
        <v>52.89525904081254</v>
      </c>
      <c r="AD233" s="36">
        <f t="shared" si="31"/>
        <v>52.066335948354244</v>
      </c>
      <c r="AE233" s="36">
        <f t="shared" si="31"/>
        <v>50.164457857149806</v>
      </c>
      <c r="AF233" s="36">
        <f t="shared" si="31"/>
        <v>49.586401153096595</v>
      </c>
      <c r="AG233" s="36">
        <f t="shared" si="31"/>
        <v>50.984967439354321</v>
      </c>
      <c r="AH233" s="36">
        <f t="shared" si="31"/>
        <v>51.60732792074792</v>
      </c>
      <c r="AI233" s="36">
        <f t="shared" si="31"/>
        <v>50.474840923761555</v>
      </c>
      <c r="AJ233" s="36">
        <f t="shared" si="31"/>
        <v>51.319443389251425</v>
      </c>
      <c r="AK233" s="36">
        <f t="shared" si="31"/>
        <v>50.884088213196335</v>
      </c>
      <c r="AL233" s="36">
        <f t="shared" si="31"/>
        <v>50.002191959556995</v>
      </c>
      <c r="AM233" s="36">
        <f t="shared" si="31"/>
        <v>48.908967794736576</v>
      </c>
      <c r="AN233" s="36">
        <f t="shared" si="31"/>
        <v>47.085687162894047</v>
      </c>
      <c r="AO233" s="36">
        <f t="shared" si="31"/>
        <v>46.601658163255955</v>
      </c>
      <c r="AP233" s="36">
        <f t="shared" si="31"/>
        <v>46.408907355838799</v>
      </c>
      <c r="AQ233" s="36">
        <f t="shared" si="31"/>
        <v>45.414412342347816</v>
      </c>
    </row>
    <row r="234" spans="1:43" x14ac:dyDescent="0.35">
      <c r="A234" s="12"/>
      <c r="B234" s="12"/>
      <c r="C234" s="8" t="s">
        <v>196</v>
      </c>
      <c r="D234" s="26"/>
      <c r="E234" s="31" t="s">
        <v>88</v>
      </c>
      <c r="F234" s="36">
        <f t="shared" ref="F234:AQ234" si="32">SUM(F226:F233)</f>
        <v>211.94660231342795</v>
      </c>
      <c r="G234" s="36">
        <f t="shared" si="32"/>
        <v>176.88086534746026</v>
      </c>
      <c r="H234" s="36">
        <f t="shared" si="32"/>
        <v>151.93398172460999</v>
      </c>
      <c r="I234" s="36">
        <f t="shared" si="32"/>
        <v>134.89790939251341</v>
      </c>
      <c r="J234" s="36">
        <f t="shared" si="32"/>
        <v>128.17453222411118</v>
      </c>
      <c r="K234" s="36">
        <f t="shared" si="32"/>
        <v>122.18356007306414</v>
      </c>
      <c r="L234" s="36">
        <f t="shared" si="32"/>
        <v>117.06991744086756</v>
      </c>
      <c r="M234" s="36">
        <f t="shared" si="32"/>
        <v>109.64543108857202</v>
      </c>
      <c r="N234" s="36">
        <f t="shared" si="32"/>
        <v>113.04163480729909</v>
      </c>
      <c r="O234" s="36">
        <f t="shared" si="32"/>
        <v>110.64047155806236</v>
      </c>
      <c r="P234" s="36">
        <f t="shared" si="32"/>
        <v>105.94660586061306</v>
      </c>
      <c r="Q234" s="36">
        <f t="shared" si="32"/>
        <v>102.77143368058911</v>
      </c>
      <c r="R234" s="36">
        <f t="shared" si="32"/>
        <v>103.58388948550319</v>
      </c>
      <c r="S234" s="36">
        <f t="shared" si="32"/>
        <v>98.485319226209114</v>
      </c>
      <c r="T234" s="36">
        <f t="shared" si="32"/>
        <v>94.799588662057118</v>
      </c>
      <c r="U234" s="36">
        <f t="shared" si="32"/>
        <v>87.237945784754842</v>
      </c>
      <c r="V234" s="36">
        <f t="shared" si="32"/>
        <v>89.020254583545366</v>
      </c>
      <c r="W234" s="36">
        <f t="shared" si="32"/>
        <v>88.342428829747647</v>
      </c>
      <c r="X234" s="36">
        <f t="shared" si="32"/>
        <v>88.793542057608704</v>
      </c>
      <c r="Y234" s="36">
        <f t="shared" si="32"/>
        <v>98.103077264724561</v>
      </c>
      <c r="Z234" s="36">
        <f t="shared" si="32"/>
        <v>99.887542909859263</v>
      </c>
      <c r="AA234" s="36">
        <f t="shared" si="32"/>
        <v>96.170289096563835</v>
      </c>
      <c r="AB234" s="36">
        <f t="shared" si="32"/>
        <v>96.464302692013717</v>
      </c>
      <c r="AC234" s="36">
        <f t="shared" si="32"/>
        <v>94.301768911166533</v>
      </c>
      <c r="AD234" s="36">
        <f t="shared" si="32"/>
        <v>92.922364073435034</v>
      </c>
      <c r="AE234" s="36">
        <f t="shared" si="32"/>
        <v>90.552485199550887</v>
      </c>
      <c r="AF234" s="36">
        <f t="shared" si="32"/>
        <v>88.994634755164327</v>
      </c>
      <c r="AG234" s="36">
        <f t="shared" si="32"/>
        <v>86.892394811939681</v>
      </c>
      <c r="AH234" s="36">
        <f t="shared" si="32"/>
        <v>87.524189673808962</v>
      </c>
      <c r="AI234" s="36">
        <f t="shared" si="32"/>
        <v>86.468836323585322</v>
      </c>
      <c r="AJ234" s="36">
        <f t="shared" si="32"/>
        <v>86.585188031463829</v>
      </c>
      <c r="AK234" s="36">
        <f t="shared" si="32"/>
        <v>86.862664636509294</v>
      </c>
      <c r="AL234" s="36">
        <f t="shared" si="32"/>
        <v>85.839651814050143</v>
      </c>
      <c r="AM234" s="36">
        <f t="shared" si="32"/>
        <v>83.428115037112747</v>
      </c>
      <c r="AN234" s="36">
        <f t="shared" si="32"/>
        <v>80.78564986974709</v>
      </c>
      <c r="AO234" s="36">
        <f t="shared" si="32"/>
        <v>79.602601076728604</v>
      </c>
      <c r="AP234" s="36">
        <f t="shared" si="32"/>
        <v>79.07299081349467</v>
      </c>
      <c r="AQ234" s="36">
        <f t="shared" si="32"/>
        <v>77.489879095564362</v>
      </c>
    </row>
    <row r="235" spans="1:43" x14ac:dyDescent="0.35">
      <c r="A235" s="12"/>
      <c r="B235" s="12"/>
      <c r="C235" s="8"/>
      <c r="D235" s="26"/>
      <c r="E235" s="31"/>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row>
    <row r="236" spans="1:43" x14ac:dyDescent="0.35">
      <c r="A236" s="27" t="s">
        <v>198</v>
      </c>
      <c r="B236" s="27"/>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row>
    <row r="237" spans="1:43" x14ac:dyDescent="0.35">
      <c r="A237" s="29"/>
      <c r="B237" s="29"/>
      <c r="C237" s="29" t="s">
        <v>54</v>
      </c>
      <c r="D237" s="29"/>
      <c r="E237" s="29" t="s">
        <v>55</v>
      </c>
      <c r="F237" s="30">
        <v>2023</v>
      </c>
      <c r="G237" s="30">
        <v>2024</v>
      </c>
      <c r="H237" s="30">
        <v>2025</v>
      </c>
      <c r="I237" s="30">
        <v>2026</v>
      </c>
      <c r="J237" s="30">
        <v>2027</v>
      </c>
      <c r="K237" s="30">
        <v>2028</v>
      </c>
      <c r="L237" s="30">
        <v>2029</v>
      </c>
      <c r="M237" s="30">
        <v>2030</v>
      </c>
      <c r="N237" s="30">
        <v>2031</v>
      </c>
      <c r="O237" s="30">
        <v>2032</v>
      </c>
      <c r="P237" s="30">
        <v>2033</v>
      </c>
      <c r="Q237" s="30">
        <v>2034</v>
      </c>
      <c r="R237" s="30">
        <v>2035</v>
      </c>
      <c r="S237" s="30">
        <v>2036</v>
      </c>
      <c r="T237" s="30">
        <v>2037</v>
      </c>
      <c r="U237" s="30">
        <v>2038</v>
      </c>
      <c r="V237" s="30">
        <v>2039</v>
      </c>
      <c r="W237" s="30">
        <v>2040</v>
      </c>
      <c r="X237" s="30">
        <v>2041</v>
      </c>
      <c r="Y237" s="30">
        <v>2042</v>
      </c>
      <c r="Z237" s="30">
        <v>2043</v>
      </c>
      <c r="AA237" s="30">
        <v>2044</v>
      </c>
      <c r="AB237" s="30">
        <v>2045</v>
      </c>
      <c r="AC237" s="30">
        <v>2046</v>
      </c>
      <c r="AD237" s="30">
        <v>2047</v>
      </c>
      <c r="AE237" s="30">
        <v>2048</v>
      </c>
      <c r="AF237" s="30">
        <v>2049</v>
      </c>
      <c r="AG237" s="30">
        <v>2050</v>
      </c>
      <c r="AH237" s="30">
        <v>2051</v>
      </c>
      <c r="AI237" s="30">
        <v>2052</v>
      </c>
      <c r="AJ237" s="30">
        <v>2053</v>
      </c>
      <c r="AK237" s="30">
        <v>2054</v>
      </c>
      <c r="AL237" s="30">
        <v>2055</v>
      </c>
      <c r="AM237" s="30">
        <v>2056</v>
      </c>
      <c r="AN237" s="30">
        <v>2057</v>
      </c>
      <c r="AO237" s="30">
        <v>2058</v>
      </c>
      <c r="AP237" s="30">
        <v>2059</v>
      </c>
      <c r="AQ237" s="30">
        <v>2060</v>
      </c>
    </row>
    <row r="238" spans="1:43" x14ac:dyDescent="0.35">
      <c r="A238" s="12"/>
      <c r="B238" s="12" t="s">
        <v>199</v>
      </c>
      <c r="C238" t="s">
        <v>200</v>
      </c>
      <c r="D238" s="26"/>
      <c r="E238" s="31" t="s">
        <v>88</v>
      </c>
      <c r="F238" s="48">
        <f t="shared" ref="F238:AQ238" si="33">SUM(F232:F233)</f>
        <v>159.15666184431601</v>
      </c>
      <c r="G238" s="48">
        <f t="shared" si="33"/>
        <v>122.32989018209614</v>
      </c>
      <c r="H238" s="48">
        <f t="shared" si="33"/>
        <v>93.03182917633697</v>
      </c>
      <c r="I238" s="48">
        <f t="shared" si="33"/>
        <v>77.451381652348772</v>
      </c>
      <c r="J238" s="48">
        <f t="shared" si="33"/>
        <v>69.785210086282362</v>
      </c>
      <c r="K238" s="48">
        <f t="shared" si="33"/>
        <v>62.866272479422967</v>
      </c>
      <c r="L238" s="48">
        <f t="shared" si="33"/>
        <v>57.24067838234793</v>
      </c>
      <c r="M238" s="48">
        <f t="shared" si="33"/>
        <v>52.601834103768169</v>
      </c>
      <c r="N238" s="48">
        <f t="shared" si="33"/>
        <v>53.317018553670763</v>
      </c>
      <c r="O238" s="48">
        <f t="shared" si="33"/>
        <v>51.931255306065999</v>
      </c>
      <c r="P238" s="48">
        <f t="shared" si="33"/>
        <v>52.675002212371204</v>
      </c>
      <c r="Q238" s="48">
        <f t="shared" si="33"/>
        <v>51.3406538757948</v>
      </c>
      <c r="R238" s="48">
        <f t="shared" si="33"/>
        <v>55.639548905031326</v>
      </c>
      <c r="S238" s="48">
        <f t="shared" si="33"/>
        <v>54.723604355399189</v>
      </c>
      <c r="T238" s="48">
        <f t="shared" si="33"/>
        <v>55.634274425190391</v>
      </c>
      <c r="U238" s="48">
        <f t="shared" si="33"/>
        <v>58.549811284850122</v>
      </c>
      <c r="V238" s="48">
        <f t="shared" si="33"/>
        <v>62.106605126225951</v>
      </c>
      <c r="W238" s="48">
        <f t="shared" si="33"/>
        <v>61.98308835308773</v>
      </c>
      <c r="X238" s="48">
        <f t="shared" si="33"/>
        <v>64.131724823179681</v>
      </c>
      <c r="Y238" s="48">
        <f t="shared" si="33"/>
        <v>64.592095388628863</v>
      </c>
      <c r="Z238" s="48">
        <f t="shared" si="33"/>
        <v>65.612343283165956</v>
      </c>
      <c r="AA238" s="48">
        <f t="shared" si="33"/>
        <v>65.278911449131655</v>
      </c>
      <c r="AB238" s="48">
        <f t="shared" si="33"/>
        <v>65.657959904985802</v>
      </c>
      <c r="AC238" s="48">
        <f t="shared" si="33"/>
        <v>64.699954577975916</v>
      </c>
      <c r="AD238" s="48">
        <f t="shared" si="33"/>
        <v>63.743977015296402</v>
      </c>
      <c r="AE238" s="48">
        <f t="shared" si="33"/>
        <v>61.396674926689712</v>
      </c>
      <c r="AF238" s="48">
        <f t="shared" si="33"/>
        <v>60.786966607370594</v>
      </c>
      <c r="AG238" s="48">
        <f t="shared" si="33"/>
        <v>62.338658613735873</v>
      </c>
      <c r="AH238" s="48">
        <f t="shared" si="33"/>
        <v>63.378710634794515</v>
      </c>
      <c r="AI238" s="48">
        <f t="shared" si="33"/>
        <v>62.357333588870191</v>
      </c>
      <c r="AJ238" s="48">
        <f t="shared" si="33"/>
        <v>63.807572110559661</v>
      </c>
      <c r="AK238" s="48">
        <f t="shared" si="33"/>
        <v>63.410421781335828</v>
      </c>
      <c r="AL238" s="48">
        <f t="shared" si="33"/>
        <v>62.298718030781089</v>
      </c>
      <c r="AM238" s="48">
        <f t="shared" si="33"/>
        <v>60.454549368882013</v>
      </c>
      <c r="AN238" s="48">
        <f t="shared" si="33"/>
        <v>58.141571310186862</v>
      </c>
      <c r="AO238" s="48">
        <f t="shared" si="33"/>
        <v>57.237095395405539</v>
      </c>
      <c r="AP238" s="48">
        <f t="shared" si="33"/>
        <v>56.828611940767793</v>
      </c>
      <c r="AQ238" s="48">
        <f t="shared" si="33"/>
        <v>55.562198587750395</v>
      </c>
    </row>
    <row r="239" spans="1:43" x14ac:dyDescent="0.35">
      <c r="A239" s="12"/>
      <c r="B239" s="12"/>
      <c r="C239" t="s">
        <v>201</v>
      </c>
      <c r="D239" s="26"/>
      <c r="E239" s="31" t="s">
        <v>88</v>
      </c>
      <c r="F239" s="48">
        <f t="shared" ref="F239:AQ239" si="34">F226</f>
        <v>4.8024957709614329</v>
      </c>
      <c r="G239" s="48">
        <f t="shared" si="34"/>
        <v>4.2050715670946968</v>
      </c>
      <c r="H239" s="48">
        <f t="shared" si="34"/>
        <v>3.8197527842280112</v>
      </c>
      <c r="I239" s="48">
        <f t="shared" si="34"/>
        <v>3.6557631415411338</v>
      </c>
      <c r="J239" s="48">
        <f t="shared" si="34"/>
        <v>3.8383122566919603</v>
      </c>
      <c r="K239" s="48">
        <f t="shared" si="34"/>
        <v>3.8725503460166357</v>
      </c>
      <c r="L239" s="48">
        <f t="shared" si="34"/>
        <v>3.7410131035310661</v>
      </c>
      <c r="M239" s="48">
        <f t="shared" si="34"/>
        <v>3.6519864516784102</v>
      </c>
      <c r="N239" s="48">
        <f t="shared" si="34"/>
        <v>3.5929771364020322</v>
      </c>
      <c r="O239" s="48">
        <f t="shared" si="34"/>
        <v>3.4745359066422727</v>
      </c>
      <c r="P239" s="48">
        <f t="shared" si="34"/>
        <v>3.4278307860420676</v>
      </c>
      <c r="Q239" s="48">
        <f t="shared" si="34"/>
        <v>3.2774497986412143</v>
      </c>
      <c r="R239" s="48">
        <f t="shared" si="34"/>
        <v>3.3349455398894805</v>
      </c>
      <c r="S239" s="48">
        <f t="shared" si="34"/>
        <v>3.3046986032677044</v>
      </c>
      <c r="T239" s="48">
        <f t="shared" si="34"/>
        <v>3.3279208633874706</v>
      </c>
      <c r="U239" s="48">
        <f t="shared" si="34"/>
        <v>3.4358543890994651</v>
      </c>
      <c r="V239" s="48">
        <f t="shared" si="34"/>
        <v>3.5816257712971598</v>
      </c>
      <c r="W239" s="48">
        <f t="shared" si="34"/>
        <v>3.6005346575281552</v>
      </c>
      <c r="X239" s="48">
        <f t="shared" si="34"/>
        <v>3.6678486077591179</v>
      </c>
      <c r="Y239" s="48">
        <f t="shared" si="34"/>
        <v>3.6765427095243961</v>
      </c>
      <c r="Z239" s="48">
        <f t="shared" si="34"/>
        <v>3.7078619592372051</v>
      </c>
      <c r="AA239" s="48">
        <f t="shared" si="34"/>
        <v>3.7793670494158054</v>
      </c>
      <c r="AB239" s="48">
        <f t="shared" si="34"/>
        <v>3.8130348429653189</v>
      </c>
      <c r="AC239" s="48">
        <f t="shared" si="34"/>
        <v>3.8286543387969121</v>
      </c>
      <c r="AD239" s="48">
        <f t="shared" si="34"/>
        <v>3.8806311759730634</v>
      </c>
      <c r="AE239" s="48">
        <f t="shared" si="34"/>
        <v>3.996148540416689</v>
      </c>
      <c r="AF239" s="48">
        <f t="shared" si="34"/>
        <v>3.9438262531866601</v>
      </c>
      <c r="AG239" s="48">
        <f t="shared" si="34"/>
        <v>4.0171765764260723</v>
      </c>
      <c r="AH239" s="48">
        <f t="shared" si="34"/>
        <v>4.3024238773231591</v>
      </c>
      <c r="AI239" s="48">
        <f t="shared" si="34"/>
        <v>4.6769571777755736</v>
      </c>
      <c r="AJ239" s="48">
        <f t="shared" si="34"/>
        <v>4.7061928022885633</v>
      </c>
      <c r="AK239" s="48">
        <f t="shared" si="34"/>
        <v>4.6611969397608162</v>
      </c>
      <c r="AL239" s="48">
        <f t="shared" si="34"/>
        <v>4.772377187853909</v>
      </c>
      <c r="AM239" s="48">
        <f t="shared" si="34"/>
        <v>4.9786878980159903</v>
      </c>
      <c r="AN239" s="48">
        <f t="shared" si="34"/>
        <v>4.9322697646318661</v>
      </c>
      <c r="AO239" s="48">
        <f t="shared" si="34"/>
        <v>4.9817897678817502</v>
      </c>
      <c r="AP239" s="48">
        <f t="shared" si="34"/>
        <v>5.0237420401886927</v>
      </c>
      <c r="AQ239" s="48">
        <f t="shared" si="34"/>
        <v>4.8534940612463906</v>
      </c>
    </row>
    <row r="240" spans="1:43" x14ac:dyDescent="0.35">
      <c r="A240" s="12"/>
      <c r="B240" s="12"/>
      <c r="C240" t="s">
        <v>202</v>
      </c>
      <c r="D240" s="26"/>
      <c r="E240" s="31" t="s">
        <v>88</v>
      </c>
      <c r="F240" s="48">
        <f t="shared" ref="F240:AQ240" si="35">F227</f>
        <v>2.9112238261390395</v>
      </c>
      <c r="G240" s="48">
        <f t="shared" si="35"/>
        <v>3.118278617809529</v>
      </c>
      <c r="H240" s="48">
        <f t="shared" si="35"/>
        <v>4.6182933306148923</v>
      </c>
      <c r="I240" s="48">
        <f t="shared" si="35"/>
        <v>2.4105664306883052</v>
      </c>
      <c r="J240" s="48">
        <f t="shared" si="35"/>
        <v>3.1121909490759858</v>
      </c>
      <c r="K240" s="48">
        <f t="shared" si="35"/>
        <v>4.987424983427859</v>
      </c>
      <c r="L240" s="48">
        <f t="shared" si="35"/>
        <v>6.3267028841919526</v>
      </c>
      <c r="M240" s="48">
        <f t="shared" si="35"/>
        <v>4.5577043120063205</v>
      </c>
      <c r="N240" s="48">
        <f t="shared" si="35"/>
        <v>8.1757110446886525</v>
      </c>
      <c r="O240" s="48">
        <f t="shared" si="35"/>
        <v>9.5182559406388183</v>
      </c>
      <c r="P240" s="48">
        <f t="shared" si="35"/>
        <v>10.377729251158373</v>
      </c>
      <c r="Q240" s="48">
        <f t="shared" si="35"/>
        <v>10.967106611422253</v>
      </c>
      <c r="R240" s="48">
        <f t="shared" si="35"/>
        <v>12.53869437719872</v>
      </c>
      <c r="S240" s="48">
        <f t="shared" si="35"/>
        <v>13.198845955210732</v>
      </c>
      <c r="T240" s="48">
        <f t="shared" si="35"/>
        <v>13.385007716469072</v>
      </c>
      <c r="U240" s="48">
        <f t="shared" si="35"/>
        <v>4.926281241698061</v>
      </c>
      <c r="V240" s="48">
        <f t="shared" si="35"/>
        <v>4.5887645278389799</v>
      </c>
      <c r="W240" s="48">
        <f t="shared" si="35"/>
        <v>4.0042676133937132</v>
      </c>
      <c r="X240" s="48">
        <f t="shared" si="35"/>
        <v>3.9350227620066796</v>
      </c>
      <c r="Y240" s="48">
        <f t="shared" si="35"/>
        <v>13.110915329619944</v>
      </c>
      <c r="Z240" s="48">
        <f t="shared" si="35"/>
        <v>12.988793289634852</v>
      </c>
      <c r="AA240" s="48">
        <f t="shared" si="35"/>
        <v>10.980329653104093</v>
      </c>
      <c r="AB240" s="48">
        <f t="shared" si="35"/>
        <v>10.848653284941728</v>
      </c>
      <c r="AC240" s="48">
        <f t="shared" si="35"/>
        <v>8.7353919276397747</v>
      </c>
      <c r="AD240" s="48">
        <f t="shared" si="35"/>
        <v>8.5935239461398911</v>
      </c>
      <c r="AE240" s="48">
        <f t="shared" si="35"/>
        <v>7.5195569509625733</v>
      </c>
      <c r="AF240" s="48">
        <f t="shared" si="35"/>
        <v>7.4174087999021987</v>
      </c>
      <c r="AG240" s="48">
        <f t="shared" si="35"/>
        <v>3.5810529990154918</v>
      </c>
      <c r="AH240" s="48">
        <f t="shared" si="35"/>
        <v>3.509754758177968</v>
      </c>
      <c r="AI240" s="48">
        <f t="shared" si="35"/>
        <v>1.6930047614698087</v>
      </c>
      <c r="AJ240" s="48">
        <f t="shared" si="35"/>
        <v>1.465697064385209</v>
      </c>
      <c r="AK240" s="48">
        <f t="shared" si="35"/>
        <v>2.2403895416227564</v>
      </c>
      <c r="AL240" s="48">
        <f t="shared" si="35"/>
        <v>2.2188816112033183</v>
      </c>
      <c r="AM240" s="48">
        <f t="shared" si="35"/>
        <v>1.5041280917753357</v>
      </c>
      <c r="AN240" s="48">
        <f t="shared" si="35"/>
        <v>1.4375744033216877</v>
      </c>
      <c r="AO240" s="48">
        <f t="shared" si="35"/>
        <v>1.2535994896328024</v>
      </c>
      <c r="AP240" s="48">
        <f t="shared" si="35"/>
        <v>1.2543742151669464</v>
      </c>
      <c r="AQ240" s="48">
        <f t="shared" si="35"/>
        <v>1.176559731503289</v>
      </c>
    </row>
    <row r="241" spans="1:43" x14ac:dyDescent="0.35">
      <c r="A241" s="12"/>
      <c r="B241" s="12"/>
      <c r="C241" t="s">
        <v>203</v>
      </c>
      <c r="D241" s="26"/>
      <c r="E241" s="31" t="s">
        <v>88</v>
      </c>
      <c r="F241" s="48">
        <f t="shared" ref="F241:AQ241" si="36">SUM(F228:F229)</f>
        <v>15.869563768892831</v>
      </c>
      <c r="G241" s="48">
        <f t="shared" si="36"/>
        <v>16.99100842341424</v>
      </c>
      <c r="H241" s="48">
        <f t="shared" si="36"/>
        <v>18.229570425607289</v>
      </c>
      <c r="I241" s="48">
        <f t="shared" si="36"/>
        <v>18.627339859844774</v>
      </c>
      <c r="J241" s="48">
        <f t="shared" si="36"/>
        <v>19.530436044811786</v>
      </c>
      <c r="K241" s="48">
        <f t="shared" si="36"/>
        <v>19.851871882202754</v>
      </c>
      <c r="L241" s="48">
        <f t="shared" si="36"/>
        <v>20.107213177930838</v>
      </c>
      <c r="M241" s="48">
        <f t="shared" si="36"/>
        <v>20.414294670333021</v>
      </c>
      <c r="N241" s="48">
        <f t="shared" si="36"/>
        <v>19.858804303137006</v>
      </c>
      <c r="O241" s="48">
        <f t="shared" si="36"/>
        <v>19.733355885841256</v>
      </c>
      <c r="P241" s="48">
        <f t="shared" si="36"/>
        <v>19.639214935807406</v>
      </c>
      <c r="Q241" s="48">
        <f t="shared" si="36"/>
        <v>19.614059562696202</v>
      </c>
      <c r="R241" s="48">
        <f t="shared" si="36"/>
        <v>18.816346410266586</v>
      </c>
      <c r="S241" s="48">
        <f t="shared" si="36"/>
        <v>18.459555589043546</v>
      </c>
      <c r="T241" s="48">
        <f t="shared" si="36"/>
        <v>18.497879691143467</v>
      </c>
      <c r="U241" s="48">
        <f t="shared" si="36"/>
        <v>17.798940959531606</v>
      </c>
      <c r="V241" s="48">
        <f t="shared" si="36"/>
        <v>17.62282985839332</v>
      </c>
      <c r="W241" s="48">
        <f t="shared" si="36"/>
        <v>17.494784799294393</v>
      </c>
      <c r="X241" s="48">
        <f t="shared" si="36"/>
        <v>16.893438429850555</v>
      </c>
      <c r="Y241" s="48">
        <f t="shared" si="36"/>
        <v>16.677364345645898</v>
      </c>
      <c r="Z241" s="48">
        <f t="shared" si="36"/>
        <v>16.531133306170855</v>
      </c>
      <c r="AA241" s="48">
        <f t="shared" si="36"/>
        <v>16.120438804361083</v>
      </c>
      <c r="AB241" s="48">
        <f t="shared" si="36"/>
        <v>16.089293588820809</v>
      </c>
      <c r="AC241" s="48">
        <f t="shared" si="36"/>
        <v>16.004146710986472</v>
      </c>
      <c r="AD241" s="48">
        <f t="shared" si="36"/>
        <v>16.351851131066169</v>
      </c>
      <c r="AE241" s="48">
        <f t="shared" si="36"/>
        <v>16.474433101392179</v>
      </c>
      <c r="AF241" s="48">
        <f t="shared" si="36"/>
        <v>16.558314544539961</v>
      </c>
      <c r="AG241" s="48">
        <f t="shared" si="36"/>
        <v>16.650163714943197</v>
      </c>
      <c r="AH241" s="48">
        <f t="shared" si="36"/>
        <v>16.187659399621232</v>
      </c>
      <c r="AI241" s="48">
        <f t="shared" si="36"/>
        <v>16.223876208727972</v>
      </c>
      <c r="AJ241" s="48">
        <f t="shared" si="36"/>
        <v>16.232955711339841</v>
      </c>
      <c r="AK241" s="48">
        <f t="shared" si="36"/>
        <v>16.233463277886568</v>
      </c>
      <c r="AL241" s="48">
        <f t="shared" si="36"/>
        <v>15.988784895226498</v>
      </c>
      <c r="AM241" s="48">
        <f t="shared" si="36"/>
        <v>16.056217026186857</v>
      </c>
      <c r="AN241" s="48">
        <f t="shared" si="36"/>
        <v>15.808645590800651</v>
      </c>
      <c r="AO241" s="48">
        <f t="shared" si="36"/>
        <v>15.637328809582023</v>
      </c>
      <c r="AP241" s="48">
        <f t="shared" si="36"/>
        <v>15.576016872522022</v>
      </c>
      <c r="AQ241" s="48">
        <f t="shared" si="36"/>
        <v>15.394554654340091</v>
      </c>
    </row>
    <row r="242" spans="1:43" x14ac:dyDescent="0.35">
      <c r="A242" s="12"/>
      <c r="B242" s="12"/>
      <c r="C242" t="s">
        <v>204</v>
      </c>
      <c r="D242" s="26"/>
      <c r="E242" s="31" t="s">
        <v>88</v>
      </c>
      <c r="F242" s="48">
        <f t="shared" ref="F242:AQ242" si="37">SUM(F230:F231)</f>
        <v>29.206657103118634</v>
      </c>
      <c r="G242" s="48">
        <f t="shared" si="37"/>
        <v>30.23661655704565</v>
      </c>
      <c r="H242" s="48">
        <f t="shared" si="37"/>
        <v>32.234536007822825</v>
      </c>
      <c r="I242" s="48">
        <f t="shared" si="37"/>
        <v>32.752858308090424</v>
      </c>
      <c r="J242" s="48">
        <f t="shared" si="37"/>
        <v>31.908382887249079</v>
      </c>
      <c r="K242" s="48">
        <f t="shared" si="37"/>
        <v>30.605440381993933</v>
      </c>
      <c r="L242" s="48">
        <f t="shared" si="37"/>
        <v>29.654309892865758</v>
      </c>
      <c r="M242" s="48">
        <f t="shared" si="37"/>
        <v>28.419611550786115</v>
      </c>
      <c r="N242" s="48">
        <f t="shared" si="37"/>
        <v>28.097123769400639</v>
      </c>
      <c r="O242" s="48">
        <f t="shared" si="37"/>
        <v>25.983068518874006</v>
      </c>
      <c r="P242" s="48">
        <f t="shared" si="37"/>
        <v>19.826828675234001</v>
      </c>
      <c r="Q242" s="48">
        <f t="shared" si="37"/>
        <v>17.572163832034647</v>
      </c>
      <c r="R242" s="48">
        <f t="shared" si="37"/>
        <v>13.254354253117084</v>
      </c>
      <c r="S242" s="48">
        <f t="shared" si="37"/>
        <v>8.7986147232879315</v>
      </c>
      <c r="T242" s="48">
        <f t="shared" si="37"/>
        <v>3.954505965866705</v>
      </c>
      <c r="U242" s="48">
        <f t="shared" si="37"/>
        <v>2.5270579095755905</v>
      </c>
      <c r="V242" s="48">
        <f t="shared" si="37"/>
        <v>1.1204292997899561</v>
      </c>
      <c r="W242" s="48">
        <f t="shared" si="37"/>
        <v>1.2597534064436529</v>
      </c>
      <c r="X242" s="48">
        <f t="shared" si="37"/>
        <v>0.16550743481267813</v>
      </c>
      <c r="Y242" s="48">
        <f t="shared" si="37"/>
        <v>4.6159491305468661E-2</v>
      </c>
      <c r="Z242" s="48">
        <f t="shared" si="37"/>
        <v>1.047411071650401</v>
      </c>
      <c r="AA242" s="48">
        <f t="shared" si="37"/>
        <v>1.1242140551195575E-2</v>
      </c>
      <c r="AB242" s="48">
        <f t="shared" si="37"/>
        <v>5.5361070300064055E-2</v>
      </c>
      <c r="AC242" s="48">
        <f t="shared" si="37"/>
        <v>1.0336213557674674</v>
      </c>
      <c r="AD242" s="48">
        <f t="shared" si="37"/>
        <v>0.35238080495950774</v>
      </c>
      <c r="AE242" s="48">
        <f t="shared" si="37"/>
        <v>1.1656716800897253</v>
      </c>
      <c r="AF242" s="48">
        <f t="shared" si="37"/>
        <v>0.28811855016490467</v>
      </c>
      <c r="AG242" s="48">
        <f t="shared" si="37"/>
        <v>0.30534290781904255</v>
      </c>
      <c r="AH242" s="48">
        <f t="shared" si="37"/>
        <v>0.14564100389209517</v>
      </c>
      <c r="AI242" s="48">
        <f t="shared" si="37"/>
        <v>1.5176645867417711</v>
      </c>
      <c r="AJ242" s="48">
        <f t="shared" si="37"/>
        <v>0.37277034289055522</v>
      </c>
      <c r="AK242" s="48">
        <f t="shared" si="37"/>
        <v>0.31719309590332101</v>
      </c>
      <c r="AL242" s="48">
        <f t="shared" si="37"/>
        <v>0.56089008898533266</v>
      </c>
      <c r="AM242" s="48">
        <f t="shared" si="37"/>
        <v>0.43453265225255794</v>
      </c>
      <c r="AN242" s="48">
        <f t="shared" si="37"/>
        <v>0.46558880080602766</v>
      </c>
      <c r="AO242" s="48">
        <f t="shared" si="37"/>
        <v>0.49278761422649048</v>
      </c>
      <c r="AP242" s="48">
        <f t="shared" si="37"/>
        <v>0.39024574484920926</v>
      </c>
      <c r="AQ242" s="48">
        <f t="shared" si="37"/>
        <v>0.50307206072419952</v>
      </c>
    </row>
    <row r="243" spans="1:43" x14ac:dyDescent="0.35">
      <c r="A243" s="12"/>
      <c r="B243" s="12"/>
      <c r="C243" t="s">
        <v>205</v>
      </c>
      <c r="D243" s="26"/>
      <c r="E243" s="31" t="s">
        <v>88</v>
      </c>
      <c r="F243" s="48">
        <v>7.75</v>
      </c>
      <c r="G243" s="48">
        <v>7.75</v>
      </c>
      <c r="H243" s="48">
        <v>7.75</v>
      </c>
      <c r="I243" s="48">
        <v>7.75</v>
      </c>
      <c r="J243" s="48">
        <v>7.75</v>
      </c>
      <c r="K243" s="48">
        <v>7.75</v>
      </c>
      <c r="L243" s="48">
        <v>7.75</v>
      </c>
      <c r="M243" s="48">
        <v>7.75</v>
      </c>
      <c r="N243" s="48">
        <v>7.75</v>
      </c>
      <c r="O243" s="48">
        <v>7.75</v>
      </c>
      <c r="P243" s="48">
        <v>7.75</v>
      </c>
      <c r="Q243" s="48">
        <v>7.75</v>
      </c>
      <c r="R243" s="48">
        <v>7.75</v>
      </c>
      <c r="S243" s="48">
        <v>7.75</v>
      </c>
      <c r="T243" s="48">
        <v>7.75</v>
      </c>
      <c r="U243" s="48">
        <v>7.75</v>
      </c>
      <c r="V243" s="48">
        <v>7.75</v>
      </c>
      <c r="W243" s="48">
        <v>7.75</v>
      </c>
      <c r="X243" s="48">
        <v>7.75</v>
      </c>
      <c r="Y243" s="48">
        <v>7.75</v>
      </c>
      <c r="Z243" s="48">
        <v>7.75</v>
      </c>
      <c r="AA243" s="48">
        <v>7.75</v>
      </c>
      <c r="AB243" s="48">
        <v>7.75</v>
      </c>
      <c r="AC243" s="48">
        <v>7.75</v>
      </c>
      <c r="AD243" s="48">
        <v>7.75</v>
      </c>
      <c r="AE243" s="48">
        <v>7.75</v>
      </c>
      <c r="AF243" s="48">
        <v>7.75</v>
      </c>
      <c r="AG243" s="48">
        <v>7.75</v>
      </c>
      <c r="AH243" s="48">
        <v>7.75</v>
      </c>
      <c r="AI243" s="48">
        <v>7.75</v>
      </c>
      <c r="AJ243" s="48">
        <v>7.75</v>
      </c>
      <c r="AK243" s="48">
        <v>7.75</v>
      </c>
      <c r="AL243" s="48">
        <v>7.75</v>
      </c>
      <c r="AM243" s="48">
        <v>7.75</v>
      </c>
      <c r="AN243" s="48">
        <v>7.75</v>
      </c>
      <c r="AO243" s="48">
        <v>7.75</v>
      </c>
      <c r="AP243" s="48">
        <v>7.75</v>
      </c>
      <c r="AQ243" s="48">
        <v>7.75</v>
      </c>
    </row>
    <row r="244" spans="1:43" x14ac:dyDescent="0.35">
      <c r="A244" s="12"/>
      <c r="B244" s="12"/>
      <c r="C244" t="s">
        <v>206</v>
      </c>
      <c r="D244" s="26"/>
      <c r="E244" s="31" t="s">
        <v>88</v>
      </c>
      <c r="F244" s="48" cm="1">
        <f t="array" ref="F244">SUM(F238:F243*0.19)</f>
        <v>41.742354439551306</v>
      </c>
      <c r="G244" s="48" cm="1">
        <f t="array" ref="G244">SUM(G238:G243*0.19)</f>
        <v>35.079864416017443</v>
      </c>
      <c r="H244" s="48" cm="1">
        <f t="array" ref="H244">SUM(H238:H243*0.19)</f>
        <v>30.339956527675895</v>
      </c>
      <c r="I244" s="48" cm="1">
        <f t="array" ref="I244">SUM(I238:I243*0.19)</f>
        <v>27.103102784577548</v>
      </c>
      <c r="J244" s="48" cm="1">
        <f t="array" ref="J244">SUM(J238:J243*0.19)</f>
        <v>25.825661122581121</v>
      </c>
      <c r="K244" s="48" cm="1">
        <f t="array" ref="K244">SUM(K238:K243*0.19)</f>
        <v>24.687376413882188</v>
      </c>
      <c r="L244" s="48" cm="1">
        <f t="array" ref="L244">SUM(L238:L243*0.19)</f>
        <v>23.715784313764832</v>
      </c>
      <c r="M244" s="48" cm="1">
        <f t="array" ref="M244">SUM(M238:M243*0.19)</f>
        <v>22.305131906828688</v>
      </c>
      <c r="N244" s="48" cm="1">
        <f t="array" ref="N244">SUM(N238:N243*0.19)</f>
        <v>22.950410613386829</v>
      </c>
      <c r="O244" s="48" cm="1">
        <f t="array" ref="O244">SUM(O238:O243*0.19)</f>
        <v>22.494189596031848</v>
      </c>
      <c r="P244" s="48" cm="1">
        <f t="array" ref="P244">SUM(P238:P243*0.19)</f>
        <v>21.602355113516481</v>
      </c>
      <c r="Q244" s="48" cm="1">
        <f t="array" ref="Q244">SUM(Q238:Q243*0.19)</f>
        <v>20.999072399311931</v>
      </c>
      <c r="R244" s="48" cm="1">
        <f t="array" ref="R244">SUM(R238:R243*0.19)</f>
        <v>21.153439002245605</v>
      </c>
      <c r="S244" s="48" cm="1">
        <f t="array" ref="S244">SUM(S238:S243*0.19)</f>
        <v>20.184710652979728</v>
      </c>
      <c r="T244" s="48" cm="1">
        <f t="array" ref="T244">SUM(T238:T243*0.19)</f>
        <v>19.484421845790852</v>
      </c>
      <c r="U244" s="48" cm="1">
        <f t="array" ref="U244">SUM(U238:U243*0.19)</f>
        <v>18.047709699103422</v>
      </c>
      <c r="V244" s="48" cm="1">
        <f t="array" ref="V244">SUM(V238:V243*0.19)</f>
        <v>18.38634837087362</v>
      </c>
      <c r="W244" s="48" cm="1">
        <f t="array" ref="W244">SUM(W238:W243*0.19)</f>
        <v>18.25756147765205</v>
      </c>
      <c r="X244" s="48" cm="1">
        <f t="array" ref="X244">SUM(X238:X243*0.19)</f>
        <v>18.343272990945653</v>
      </c>
      <c r="Y244" s="48" cm="1">
        <f t="array" ref="Y244">SUM(Y238:Y243*0.19)</f>
        <v>20.11208468029767</v>
      </c>
      <c r="Z244" s="48" cm="1">
        <f t="array" ref="Z244">SUM(Z238:Z243*0.19)</f>
        <v>20.451133152873261</v>
      </c>
      <c r="AA244" s="48" cm="1">
        <f t="array" ref="AA244">SUM(AA238:AA243*0.19)</f>
        <v>19.744854928347127</v>
      </c>
      <c r="AB244" s="48" cm="1">
        <f t="array" ref="AB244">SUM(AB238:AB243*0.19)</f>
        <v>19.80071751148261</v>
      </c>
      <c r="AC244" s="48" cm="1">
        <f t="array" ref="AC244">SUM(AC238:AC243*0.19)</f>
        <v>19.389836093121641</v>
      </c>
      <c r="AD244" s="48" cm="1">
        <f t="array" ref="AD244">SUM(AD238:AD243*0.19)</f>
        <v>19.127749173952655</v>
      </c>
      <c r="AE244" s="48" cm="1">
        <f t="array" ref="AE244">SUM(AE238:AE243*0.19)</f>
        <v>18.67747218791467</v>
      </c>
      <c r="AF244" s="48" cm="1">
        <f t="array" ref="AF244">SUM(AF238:AF243*0.19)</f>
        <v>18.381480603481222</v>
      </c>
      <c r="AG244" s="48" cm="1">
        <f t="array" ref="AG244">SUM(AG238:AG243*0.19)</f>
        <v>17.982055014268539</v>
      </c>
      <c r="AH244" s="48" cm="1">
        <f t="array" ref="AH244">SUM(AH238:AH243*0.19)</f>
        <v>18.102096038023703</v>
      </c>
      <c r="AI244" s="48" cm="1">
        <f t="array" ref="AI244">SUM(AI238:AI243*0.19)</f>
        <v>17.901578901481212</v>
      </c>
      <c r="AJ244" s="48" cm="1">
        <f t="array" ref="AJ244">SUM(AJ238:AJ243*0.19)</f>
        <v>17.923685725978128</v>
      </c>
      <c r="AK244" s="48" cm="1">
        <f t="array" ref="AK244">SUM(AK238:AK243*0.19)</f>
        <v>17.976406280936768</v>
      </c>
      <c r="AL244" s="48" cm="1">
        <f t="array" ref="AL244">SUM(AL238:AL243*0.19)</f>
        <v>17.782033844669527</v>
      </c>
      <c r="AM244" s="48" cm="1">
        <f t="array" ref="AM244">SUM(AM238:AM243*0.19)</f>
        <v>17.323841857051423</v>
      </c>
      <c r="AN244" s="48" cm="1">
        <f t="array" ref="AN244">SUM(AN238:AN243*0.19)</f>
        <v>16.821773475251948</v>
      </c>
      <c r="AO244" s="48" cm="1">
        <f t="array" ref="AO244">SUM(AO238:AO243*0.19)</f>
        <v>16.596994204578436</v>
      </c>
      <c r="AP244" s="48" cm="1">
        <f t="array" ref="AP244">SUM(AP238:AP243*0.19)</f>
        <v>16.496368254563983</v>
      </c>
      <c r="AQ244" s="48" cm="1">
        <f t="array" ref="AQ244">SUM(AQ238:AQ243*0.19)</f>
        <v>16.195577028157228</v>
      </c>
    </row>
    <row r="245" spans="1:43" x14ac:dyDescent="0.35">
      <c r="A245" s="12"/>
      <c r="B245" s="12"/>
      <c r="C245" t="s">
        <v>207</v>
      </c>
      <c r="D245" s="26"/>
      <c r="E245" s="31" t="s">
        <v>88</v>
      </c>
      <c r="F245" s="48">
        <f t="shared" ref="F245:AQ245" si="38">(SUM(F238:F244)*0.05)</f>
        <v>13.071947837648963</v>
      </c>
      <c r="G245" s="48">
        <f t="shared" si="38"/>
        <v>10.985536488173885</v>
      </c>
      <c r="H245" s="48">
        <f t="shared" si="38"/>
        <v>9.5011969126142954</v>
      </c>
      <c r="I245" s="48">
        <f t="shared" si="38"/>
        <v>8.4875506088545478</v>
      </c>
      <c r="J245" s="48">
        <f t="shared" si="38"/>
        <v>8.087509667334615</v>
      </c>
      <c r="K245" s="48">
        <f t="shared" si="38"/>
        <v>7.7310468243473167</v>
      </c>
      <c r="L245" s="48">
        <f t="shared" si="38"/>
        <v>7.4267850877316199</v>
      </c>
      <c r="M245" s="48">
        <f t="shared" si="38"/>
        <v>6.9850281497700371</v>
      </c>
      <c r="N245" s="48">
        <f t="shared" si="38"/>
        <v>7.1871022710342958</v>
      </c>
      <c r="O245" s="48">
        <f t="shared" si="38"/>
        <v>7.0442330577047105</v>
      </c>
      <c r="P245" s="48">
        <f t="shared" si="38"/>
        <v>6.7649480487064766</v>
      </c>
      <c r="Q245" s="48">
        <f t="shared" si="38"/>
        <v>6.5760253039950527</v>
      </c>
      <c r="R245" s="48">
        <f t="shared" si="38"/>
        <v>6.6243664243874409</v>
      </c>
      <c r="S245" s="48">
        <f t="shared" si="38"/>
        <v>6.3210014939594421</v>
      </c>
      <c r="T245" s="48">
        <f t="shared" si="38"/>
        <v>6.1017005253923982</v>
      </c>
      <c r="U245" s="48">
        <f t="shared" si="38"/>
        <v>5.6517827741929132</v>
      </c>
      <c r="V245" s="48">
        <f t="shared" si="38"/>
        <v>5.7578301477209495</v>
      </c>
      <c r="W245" s="48">
        <f t="shared" si="38"/>
        <v>5.7174995153699841</v>
      </c>
      <c r="X245" s="48">
        <f t="shared" si="38"/>
        <v>5.7443407524277186</v>
      </c>
      <c r="Y245" s="48">
        <f t="shared" si="38"/>
        <v>6.2982580972511126</v>
      </c>
      <c r="Z245" s="48">
        <f t="shared" si="38"/>
        <v>6.4044338031366266</v>
      </c>
      <c r="AA245" s="48">
        <f t="shared" si="38"/>
        <v>6.1832572012455485</v>
      </c>
      <c r="AB245" s="48">
        <f t="shared" si="38"/>
        <v>6.2007510101748169</v>
      </c>
      <c r="AC245" s="48">
        <f t="shared" si="38"/>
        <v>6.0720802502144098</v>
      </c>
      <c r="AD245" s="48">
        <f t="shared" si="38"/>
        <v>5.9900056623693843</v>
      </c>
      <c r="AE245" s="48">
        <f t="shared" si="38"/>
        <v>5.848997869373278</v>
      </c>
      <c r="AF245" s="48">
        <f t="shared" si="38"/>
        <v>5.756305767932278</v>
      </c>
      <c r="AG245" s="48">
        <f t="shared" si="38"/>
        <v>5.6312224913104112</v>
      </c>
      <c r="AH245" s="48">
        <f t="shared" si="38"/>
        <v>5.6688142855916341</v>
      </c>
      <c r="AI245" s="48">
        <f t="shared" si="38"/>
        <v>5.606020761253327</v>
      </c>
      <c r="AJ245" s="48">
        <f t="shared" si="38"/>
        <v>5.6129436878720993</v>
      </c>
      <c r="AK245" s="48">
        <f t="shared" si="38"/>
        <v>5.6294535458723036</v>
      </c>
      <c r="AL245" s="48">
        <f t="shared" si="38"/>
        <v>5.5685842829359835</v>
      </c>
      <c r="AM245" s="48">
        <f t="shared" si="38"/>
        <v>5.4250978447082092</v>
      </c>
      <c r="AN245" s="48">
        <f t="shared" si="38"/>
        <v>5.267871167249953</v>
      </c>
      <c r="AO245" s="48">
        <f t="shared" si="38"/>
        <v>5.1974797640653527</v>
      </c>
      <c r="AP245" s="48">
        <f t="shared" si="38"/>
        <v>5.1659679534029328</v>
      </c>
      <c r="AQ245" s="48">
        <f t="shared" si="38"/>
        <v>5.071772806186079</v>
      </c>
    </row>
    <row r="246" spans="1:43" x14ac:dyDescent="0.35">
      <c r="A246" s="12"/>
      <c r="B246" s="12"/>
      <c r="C246" t="s">
        <v>196</v>
      </c>
      <c r="D246" s="26"/>
      <c r="E246" s="31" t="s">
        <v>88</v>
      </c>
      <c r="F246" s="36">
        <f t="shared" ref="F246:AQ246" si="39">SUM(F238:F245)</f>
        <v>274.51090459062823</v>
      </c>
      <c r="G246" s="36">
        <f t="shared" si="39"/>
        <v>230.69626625165159</v>
      </c>
      <c r="H246" s="36">
        <f t="shared" si="39"/>
        <v>199.52513516490018</v>
      </c>
      <c r="I246" s="36">
        <f t="shared" si="39"/>
        <v>178.2385627859455</v>
      </c>
      <c r="J246" s="36">
        <f t="shared" si="39"/>
        <v>169.83770301402691</v>
      </c>
      <c r="K246" s="36">
        <f t="shared" si="39"/>
        <v>162.35198331129365</v>
      </c>
      <c r="L246" s="36">
        <f t="shared" si="39"/>
        <v>155.962486842364</v>
      </c>
      <c r="M246" s="36">
        <f t="shared" si="39"/>
        <v>146.68559114517078</v>
      </c>
      <c r="N246" s="36">
        <f t="shared" si="39"/>
        <v>150.9291476917202</v>
      </c>
      <c r="O246" s="36">
        <f t="shared" si="39"/>
        <v>147.92889421179891</v>
      </c>
      <c r="P246" s="36">
        <f t="shared" si="39"/>
        <v>142.06390902283601</v>
      </c>
      <c r="Q246" s="36">
        <f t="shared" si="39"/>
        <v>138.09653138389609</v>
      </c>
      <c r="R246" s="36">
        <f t="shared" si="39"/>
        <v>139.11169491213624</v>
      </c>
      <c r="S246" s="36">
        <f t="shared" si="39"/>
        <v>132.74103137314827</v>
      </c>
      <c r="T246" s="36">
        <f t="shared" si="39"/>
        <v>128.13571103324034</v>
      </c>
      <c r="U246" s="36">
        <f t="shared" si="39"/>
        <v>118.68743825805117</v>
      </c>
      <c r="V246" s="36">
        <f t="shared" si="39"/>
        <v>120.91443310213994</v>
      </c>
      <c r="W246" s="36">
        <f t="shared" si="39"/>
        <v>120.06748982276966</v>
      </c>
      <c r="X246" s="36">
        <f t="shared" si="39"/>
        <v>120.63115580098209</v>
      </c>
      <c r="Y246" s="36">
        <f t="shared" si="39"/>
        <v>132.26342004227337</v>
      </c>
      <c r="Z246" s="36">
        <f t="shared" si="39"/>
        <v>134.49310986586914</v>
      </c>
      <c r="AA246" s="36">
        <f t="shared" si="39"/>
        <v>129.84840122615651</v>
      </c>
      <c r="AB246" s="36">
        <f t="shared" si="39"/>
        <v>130.21577121367116</v>
      </c>
      <c r="AC246" s="36">
        <f t="shared" si="39"/>
        <v>127.5136852545026</v>
      </c>
      <c r="AD246" s="36">
        <f t="shared" si="39"/>
        <v>125.79011890975707</v>
      </c>
      <c r="AE246" s="36">
        <f t="shared" si="39"/>
        <v>122.82895525683882</v>
      </c>
      <c r="AF246" s="36">
        <f t="shared" si="39"/>
        <v>120.88242112657782</v>
      </c>
      <c r="AG246" s="36">
        <f t="shared" si="39"/>
        <v>118.25567231751863</v>
      </c>
      <c r="AH246" s="36">
        <f t="shared" si="39"/>
        <v>119.04509999742432</v>
      </c>
      <c r="AI246" s="36">
        <f t="shared" si="39"/>
        <v>117.72643598631987</v>
      </c>
      <c r="AJ246" s="36">
        <f t="shared" si="39"/>
        <v>117.87181744531408</v>
      </c>
      <c r="AK246" s="36">
        <f t="shared" si="39"/>
        <v>118.21852446331837</v>
      </c>
      <c r="AL246" s="36">
        <f t="shared" si="39"/>
        <v>116.94026994165566</v>
      </c>
      <c r="AM246" s="36">
        <f t="shared" si="39"/>
        <v>113.92705473887239</v>
      </c>
      <c r="AN246" s="36">
        <f t="shared" si="39"/>
        <v>110.625294512249</v>
      </c>
      <c r="AO246" s="36">
        <f t="shared" si="39"/>
        <v>109.14707504537239</v>
      </c>
      <c r="AP246" s="36">
        <f t="shared" si="39"/>
        <v>108.48532702146157</v>
      </c>
      <c r="AQ246" s="36">
        <f t="shared" si="39"/>
        <v>106.50722892990765</v>
      </c>
    </row>
    <row r="247" spans="1:43" x14ac:dyDescent="0.35">
      <c r="A247" s="12"/>
      <c r="B247" s="12"/>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row>
    <row r="248" spans="1:43" x14ac:dyDescent="0.35">
      <c r="A248" s="27" t="s">
        <v>85</v>
      </c>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row>
  </sheetData>
  <phoneticPr fontId="29" type="noConversion"/>
  <pageMargins left="0.7" right="0.7" top="0.75" bottom="0.75" header="0.3" footer="0.3"/>
  <pageSetup paperSize="9" orientation="portrait" r:id="rId1"/>
  <ignoredErrors>
    <ignoredError sqref="F224:AQ224"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752A8-5D73-4B1F-BF84-4E51712234FF}">
  <sheetPr codeName="Sheet11"/>
  <dimension ref="A1:BO246"/>
  <sheetViews>
    <sheetView showGridLines="0" tabSelected="1" zoomScale="70" zoomScaleNormal="70" workbookViewId="0">
      <pane xSplit="5" ySplit="5" topLeftCell="F107" activePane="bottomRight" state="frozen"/>
      <selection pane="topRight" activeCell="R1" sqref="R1"/>
      <selection pane="bottomLeft" activeCell="A12" sqref="A12"/>
      <selection pane="bottomRight" activeCell="Y137" sqref="Q137:Y137"/>
    </sheetView>
  </sheetViews>
  <sheetFormatPr defaultColWidth="0" defaultRowHeight="14.5" x14ac:dyDescent="0.35"/>
  <cols>
    <col min="1" max="1" width="5.54296875" customWidth="1"/>
    <col min="2" max="2" width="29.54296875" customWidth="1"/>
    <col min="3" max="3" width="28.81640625" customWidth="1"/>
    <col min="4" max="4" width="10.81640625" customWidth="1"/>
    <col min="5" max="5" width="12.453125" customWidth="1"/>
    <col min="6" max="43" width="8.81640625" customWidth="1"/>
    <col min="44" max="44" width="8.81640625" hidden="1" customWidth="1"/>
    <col min="45" max="67" width="0" hidden="1" customWidth="1"/>
    <col min="68" max="16384" width="8.81640625" hidden="1"/>
  </cols>
  <sheetData>
    <row r="1" spans="1:43" x14ac:dyDescent="0.35">
      <c r="A1" s="12"/>
      <c r="B1" s="8"/>
      <c r="C1" s="12" t="s">
        <v>48</v>
      </c>
      <c r="D1" s="35" t="s">
        <v>49</v>
      </c>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row>
    <row r="2" spans="1:43" x14ac:dyDescent="0.35">
      <c r="A2" s="12"/>
      <c r="B2" s="8"/>
      <c r="C2" s="12" t="s">
        <v>10</v>
      </c>
      <c r="D2" s="35" t="s">
        <v>50</v>
      </c>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1:43" x14ac:dyDescent="0.35">
      <c r="A3" s="12"/>
      <c r="B3" s="8"/>
      <c r="C3" s="12" t="s">
        <v>12</v>
      </c>
      <c r="D3" s="35" t="s">
        <v>51</v>
      </c>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row>
    <row r="4" spans="1:43" x14ac:dyDescent="0.35">
      <c r="A4" s="8"/>
      <c r="B4" s="8"/>
      <c r="C4" s="12" t="s">
        <v>52</v>
      </c>
      <c r="D4" s="35" t="s">
        <v>28</v>
      </c>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row>
    <row r="5" spans="1:43" ht="14.15" customHeight="1" x14ac:dyDescent="0.35">
      <c r="A5" s="12"/>
      <c r="B5" s="12"/>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row>
    <row r="6" spans="1:43" x14ac:dyDescent="0.35">
      <c r="A6" s="27" t="s">
        <v>23</v>
      </c>
      <c r="B6" s="27"/>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row>
    <row r="7" spans="1:43" x14ac:dyDescent="0.35">
      <c r="A7" s="29"/>
      <c r="B7" s="29"/>
      <c r="C7" s="29" t="s">
        <v>54</v>
      </c>
      <c r="D7" s="29"/>
      <c r="E7" s="29" t="s">
        <v>55</v>
      </c>
      <c r="F7" s="30">
        <v>2023</v>
      </c>
      <c r="G7" s="30">
        <v>2024</v>
      </c>
      <c r="H7" s="30">
        <v>2025</v>
      </c>
      <c r="I7" s="30">
        <v>2026</v>
      </c>
      <c r="J7" s="30">
        <v>2027</v>
      </c>
      <c r="K7" s="30">
        <v>2028</v>
      </c>
      <c r="L7" s="30">
        <v>2029</v>
      </c>
      <c r="M7" s="30">
        <v>2030</v>
      </c>
      <c r="N7" s="30">
        <v>2031</v>
      </c>
      <c r="O7" s="30">
        <v>2032</v>
      </c>
      <c r="P7" s="30">
        <v>2033</v>
      </c>
      <c r="Q7" s="30">
        <v>2034</v>
      </c>
      <c r="R7" s="30">
        <v>2035</v>
      </c>
      <c r="S7" s="30">
        <v>2036</v>
      </c>
      <c r="T7" s="30">
        <v>2037</v>
      </c>
      <c r="U7" s="30">
        <v>2038</v>
      </c>
      <c r="V7" s="30">
        <v>2039</v>
      </c>
      <c r="W7" s="30">
        <v>2040</v>
      </c>
      <c r="X7" s="30">
        <v>2041</v>
      </c>
      <c r="Y7" s="30">
        <v>2042</v>
      </c>
      <c r="Z7" s="30">
        <v>2043</v>
      </c>
      <c r="AA7" s="30">
        <v>2044</v>
      </c>
      <c r="AB7" s="30">
        <v>2045</v>
      </c>
      <c r="AC7" s="30">
        <v>2046</v>
      </c>
      <c r="AD7" s="30">
        <v>2047</v>
      </c>
      <c r="AE7" s="30">
        <v>2048</v>
      </c>
      <c r="AF7" s="30">
        <v>2049</v>
      </c>
      <c r="AG7" s="30">
        <v>2050</v>
      </c>
      <c r="AH7" s="30">
        <v>2051</v>
      </c>
      <c r="AI7" s="30">
        <v>2052</v>
      </c>
      <c r="AJ7" s="30">
        <v>2053</v>
      </c>
      <c r="AK7" s="30">
        <v>2054</v>
      </c>
      <c r="AL7" s="30">
        <v>2055</v>
      </c>
      <c r="AM7" s="30">
        <v>2056</v>
      </c>
      <c r="AN7" s="30">
        <v>2057</v>
      </c>
      <c r="AO7" s="30">
        <v>2058</v>
      </c>
      <c r="AP7" s="30">
        <v>2059</v>
      </c>
      <c r="AQ7" s="30">
        <v>2060</v>
      </c>
    </row>
    <row r="8" spans="1:43" x14ac:dyDescent="0.35">
      <c r="A8" s="12"/>
      <c r="B8" s="12" t="s">
        <v>86</v>
      </c>
      <c r="C8" s="8" t="s">
        <v>87</v>
      </c>
      <c r="D8" s="8"/>
      <c r="E8" s="31" t="s">
        <v>88</v>
      </c>
      <c r="F8" s="36">
        <v>61.42</v>
      </c>
      <c r="G8" s="36">
        <v>43.9</v>
      </c>
      <c r="H8" s="36">
        <v>31.71</v>
      </c>
      <c r="I8" s="36">
        <v>25.34</v>
      </c>
      <c r="J8" s="36">
        <v>23.67</v>
      </c>
      <c r="K8" s="36">
        <v>21.67</v>
      </c>
      <c r="L8" s="36">
        <v>21.75</v>
      </c>
      <c r="M8" s="36">
        <v>21.92</v>
      </c>
      <c r="N8" s="36">
        <v>22.16</v>
      </c>
      <c r="O8" s="36">
        <v>22.4</v>
      </c>
      <c r="P8" s="36">
        <v>22.59</v>
      </c>
      <c r="Q8" s="36">
        <v>22.77</v>
      </c>
      <c r="R8" s="36">
        <v>22.96</v>
      </c>
      <c r="S8" s="36">
        <v>23.14</v>
      </c>
      <c r="T8" s="36">
        <v>23.33</v>
      </c>
      <c r="U8" s="36">
        <v>23.53</v>
      </c>
      <c r="V8" s="36">
        <v>23.72</v>
      </c>
      <c r="W8" s="36">
        <v>23.9</v>
      </c>
      <c r="X8" s="36">
        <v>24.06</v>
      </c>
      <c r="Y8" s="36">
        <v>24.21</v>
      </c>
      <c r="Z8" s="36">
        <v>24.35</v>
      </c>
      <c r="AA8" s="36">
        <v>24.47</v>
      </c>
      <c r="AB8" s="36">
        <v>24.58</v>
      </c>
      <c r="AC8" s="36">
        <v>24.7</v>
      </c>
      <c r="AD8" s="36">
        <v>24.82</v>
      </c>
      <c r="AE8" s="36">
        <v>24.93</v>
      </c>
      <c r="AF8" s="36">
        <v>25.04</v>
      </c>
      <c r="AG8" s="36">
        <v>25.16</v>
      </c>
      <c r="AH8" s="36">
        <v>25.27</v>
      </c>
      <c r="AI8" s="36">
        <v>25.39</v>
      </c>
      <c r="AJ8" s="36">
        <v>25.5</v>
      </c>
      <c r="AK8" s="36">
        <v>25.61</v>
      </c>
      <c r="AL8" s="36">
        <v>25.72</v>
      </c>
      <c r="AM8" s="36">
        <v>25.84</v>
      </c>
      <c r="AN8" s="36">
        <v>25.95</v>
      </c>
      <c r="AO8" s="36">
        <v>26.06</v>
      </c>
      <c r="AP8" s="36">
        <v>26.18</v>
      </c>
      <c r="AQ8" s="36">
        <v>26.3</v>
      </c>
    </row>
    <row r="9" spans="1:43" x14ac:dyDescent="0.35">
      <c r="A9" s="12"/>
      <c r="B9" s="12"/>
      <c r="C9" s="8" t="s">
        <v>89</v>
      </c>
      <c r="D9" s="8"/>
      <c r="E9" s="31" t="s">
        <v>90</v>
      </c>
      <c r="F9" s="36">
        <v>149.65</v>
      </c>
      <c r="G9" s="36">
        <v>108.18</v>
      </c>
      <c r="H9" s="36">
        <v>87.07</v>
      </c>
      <c r="I9" s="36">
        <v>79.73</v>
      </c>
      <c r="J9" s="36">
        <v>72.819999999999993</v>
      </c>
      <c r="K9" s="36">
        <v>65.94</v>
      </c>
      <c r="L9" s="36">
        <v>61.55</v>
      </c>
      <c r="M9" s="36">
        <v>62.3</v>
      </c>
      <c r="N9" s="36">
        <v>63.04</v>
      </c>
      <c r="O9" s="36">
        <v>63.78</v>
      </c>
      <c r="P9" s="36">
        <v>64.53</v>
      </c>
      <c r="Q9" s="36">
        <v>65.27</v>
      </c>
      <c r="R9" s="36">
        <v>66.010000000000005</v>
      </c>
      <c r="S9" s="36">
        <v>66.010000000000005</v>
      </c>
      <c r="T9" s="36">
        <v>66.010000000000005</v>
      </c>
      <c r="U9" s="36">
        <v>66.010000000000005</v>
      </c>
      <c r="V9" s="36">
        <v>66.010000000000005</v>
      </c>
      <c r="W9" s="36">
        <v>66.010000000000005</v>
      </c>
      <c r="X9" s="36">
        <v>68.39</v>
      </c>
      <c r="Y9" s="36">
        <v>68.98</v>
      </c>
      <c r="Z9" s="36">
        <v>69.569999999999993</v>
      </c>
      <c r="AA9" s="36">
        <v>70.16</v>
      </c>
      <c r="AB9" s="36">
        <v>70.760000000000005</v>
      </c>
      <c r="AC9" s="36">
        <v>71.349999999999994</v>
      </c>
      <c r="AD9" s="36">
        <v>71.94</v>
      </c>
      <c r="AE9" s="36">
        <v>72.540000000000006</v>
      </c>
      <c r="AF9" s="36">
        <v>73.13</v>
      </c>
      <c r="AG9" s="36">
        <v>73.72</v>
      </c>
      <c r="AH9" s="36">
        <v>74.319999999999993</v>
      </c>
      <c r="AI9" s="36">
        <v>74.91</v>
      </c>
      <c r="AJ9" s="36">
        <v>75.5</v>
      </c>
      <c r="AK9" s="36">
        <v>76.099999999999994</v>
      </c>
      <c r="AL9" s="36">
        <v>76.69</v>
      </c>
      <c r="AM9" s="36">
        <v>77.28</v>
      </c>
      <c r="AN9" s="36">
        <v>77.88</v>
      </c>
      <c r="AO9" s="36">
        <v>78.47</v>
      </c>
      <c r="AP9" s="36">
        <v>79.06</v>
      </c>
      <c r="AQ9" s="36">
        <v>79.66</v>
      </c>
    </row>
    <row r="10" spans="1:43" x14ac:dyDescent="0.35">
      <c r="A10" s="37"/>
      <c r="B10" s="12"/>
      <c r="C10" s="8" t="s">
        <v>91</v>
      </c>
      <c r="D10" s="8"/>
      <c r="E10" s="31" t="s">
        <v>90</v>
      </c>
      <c r="F10" s="36">
        <v>96.442044076694998</v>
      </c>
      <c r="G10" s="36">
        <v>96.569488295186204</v>
      </c>
      <c r="H10" s="36">
        <v>98.302520047649196</v>
      </c>
      <c r="I10" s="36">
        <v>101.211884338483</v>
      </c>
      <c r="J10" s="36">
        <v>103.93636457150799</v>
      </c>
      <c r="K10" s="36">
        <v>109.798965310084</v>
      </c>
      <c r="L10" s="36">
        <v>112.596150830827</v>
      </c>
      <c r="M10" s="36">
        <v>115.39333646002</v>
      </c>
      <c r="N10" s="36">
        <v>118.301248537772</v>
      </c>
      <c r="O10" s="36">
        <v>121.209160615524</v>
      </c>
      <c r="P10" s="36">
        <v>124.117072693274</v>
      </c>
      <c r="Q10" s="36">
        <v>127.024984771026</v>
      </c>
      <c r="R10" s="36">
        <v>129.932896848778</v>
      </c>
      <c r="S10" s="36">
        <v>132.84080892652801</v>
      </c>
      <c r="T10" s="36">
        <v>135.74872100428101</v>
      </c>
      <c r="U10" s="36">
        <v>138.65663308203099</v>
      </c>
      <c r="V10" s="36">
        <v>141.56454515978299</v>
      </c>
      <c r="W10" s="36">
        <v>144.47245723753599</v>
      </c>
      <c r="X10" s="36">
        <v>147.38036931528501</v>
      </c>
      <c r="Y10" s="36">
        <v>150.28828139303801</v>
      </c>
      <c r="Z10" s="36">
        <v>153.19619347078699</v>
      </c>
      <c r="AA10" s="36">
        <v>156.10410554854101</v>
      </c>
      <c r="AB10" s="36">
        <v>159.012017626291</v>
      </c>
      <c r="AC10" s="36">
        <v>161.919929704043</v>
      </c>
      <c r="AD10" s="36">
        <v>164.827841781795</v>
      </c>
      <c r="AE10" s="36">
        <v>167.73575385954501</v>
      </c>
      <c r="AF10" s="36">
        <v>170.64366593729801</v>
      </c>
      <c r="AG10" s="36">
        <v>173.55157801504799</v>
      </c>
      <c r="AH10" s="36">
        <v>176.4594900928</v>
      </c>
      <c r="AI10" s="36">
        <v>179.36740217055001</v>
      </c>
      <c r="AJ10" s="36">
        <v>182.27531424830201</v>
      </c>
      <c r="AK10" s="36">
        <v>185.18322632605501</v>
      </c>
      <c r="AL10" s="36">
        <v>188.091138403804</v>
      </c>
      <c r="AM10" s="36">
        <v>190.99905048155799</v>
      </c>
      <c r="AN10" s="36">
        <v>193.906962559307</v>
      </c>
      <c r="AO10" s="36">
        <v>196.81487463706</v>
      </c>
      <c r="AP10" s="36">
        <v>199.72278671480899</v>
      </c>
      <c r="AQ10" s="36">
        <v>202.63069879256199</v>
      </c>
    </row>
    <row r="11" spans="1:43" x14ac:dyDescent="0.35">
      <c r="A11" s="12"/>
      <c r="B11" s="12"/>
      <c r="C11" s="8"/>
      <c r="D11" s="8"/>
      <c r="E11" s="31"/>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row>
    <row r="12" spans="1:43" x14ac:dyDescent="0.35">
      <c r="A12" s="12"/>
      <c r="B12" s="12" t="s">
        <v>92</v>
      </c>
      <c r="C12" s="8" t="s">
        <v>92</v>
      </c>
      <c r="D12" s="8"/>
      <c r="E12" s="31" t="s">
        <v>93</v>
      </c>
      <c r="F12" s="36">
        <v>324.70999999999998</v>
      </c>
      <c r="G12" s="36">
        <v>332.43</v>
      </c>
      <c r="H12" s="36">
        <v>344.64</v>
      </c>
      <c r="I12" s="36">
        <v>356.87</v>
      </c>
      <c r="J12" s="36">
        <v>368.72</v>
      </c>
      <c r="K12" s="36">
        <v>381.77</v>
      </c>
      <c r="L12" s="36">
        <v>396</v>
      </c>
      <c r="M12" s="36">
        <v>416.2</v>
      </c>
      <c r="N12" s="36">
        <v>431.49</v>
      </c>
      <c r="O12" s="36">
        <v>447.44</v>
      </c>
      <c r="P12" s="36">
        <v>461.81</v>
      </c>
      <c r="Q12" s="36">
        <v>476.1</v>
      </c>
      <c r="R12" s="36">
        <v>491.58</v>
      </c>
      <c r="S12" s="36">
        <v>506.99</v>
      </c>
      <c r="T12" s="36">
        <v>520.97</v>
      </c>
      <c r="U12" s="36">
        <v>535.57000000000005</v>
      </c>
      <c r="V12" s="36">
        <v>550.9</v>
      </c>
      <c r="W12" s="36">
        <v>565.75</v>
      </c>
      <c r="X12" s="36">
        <v>580.21</v>
      </c>
      <c r="Y12" s="36">
        <v>596.4</v>
      </c>
      <c r="Z12" s="36">
        <v>612.1</v>
      </c>
      <c r="AA12" s="36">
        <v>630.16</v>
      </c>
      <c r="AB12" s="36">
        <v>645.39</v>
      </c>
      <c r="AC12" s="36">
        <v>660.62</v>
      </c>
      <c r="AD12" s="36">
        <v>674.71</v>
      </c>
      <c r="AE12" s="36">
        <v>689</v>
      </c>
      <c r="AF12" s="36">
        <v>699.69</v>
      </c>
      <c r="AG12" s="36">
        <v>709.33</v>
      </c>
      <c r="AH12" s="36">
        <v>710.31</v>
      </c>
      <c r="AI12" s="36">
        <v>710.72</v>
      </c>
      <c r="AJ12" s="36">
        <v>708.18</v>
      </c>
      <c r="AK12" s="36">
        <v>709.08</v>
      </c>
      <c r="AL12" s="36">
        <v>711.48</v>
      </c>
      <c r="AM12" s="36">
        <v>716.05</v>
      </c>
      <c r="AN12" s="36">
        <v>720.09</v>
      </c>
      <c r="AO12" s="36">
        <v>725.56</v>
      </c>
      <c r="AP12" s="36">
        <v>728.79</v>
      </c>
      <c r="AQ12" s="36">
        <v>732.01</v>
      </c>
    </row>
    <row r="13" spans="1:43" x14ac:dyDescent="0.35">
      <c r="A13" s="12"/>
      <c r="B13" s="12"/>
      <c r="C13" s="38" t="s">
        <v>94</v>
      </c>
      <c r="D13" s="38"/>
      <c r="E13" s="31" t="s">
        <v>93</v>
      </c>
      <c r="F13" s="36">
        <v>2.21</v>
      </c>
      <c r="G13" s="36">
        <v>3.28</v>
      </c>
      <c r="H13" s="36">
        <v>6.59</v>
      </c>
      <c r="I13" s="36">
        <v>10.37</v>
      </c>
      <c r="J13" s="36">
        <v>14.66</v>
      </c>
      <c r="K13" s="36">
        <v>19.45</v>
      </c>
      <c r="L13" s="36">
        <v>24.82</v>
      </c>
      <c r="M13" s="36">
        <v>30.67</v>
      </c>
      <c r="N13" s="36">
        <v>36.299999999999997</v>
      </c>
      <c r="O13" s="36">
        <v>42.39</v>
      </c>
      <c r="P13" s="36">
        <v>48.57</v>
      </c>
      <c r="Q13" s="36">
        <v>54.4</v>
      </c>
      <c r="R13" s="36">
        <v>60.39</v>
      </c>
      <c r="S13" s="36">
        <v>66.709999999999994</v>
      </c>
      <c r="T13" s="36">
        <v>72.88</v>
      </c>
      <c r="U13" s="36">
        <v>78.95</v>
      </c>
      <c r="V13" s="36">
        <v>85.19</v>
      </c>
      <c r="W13" s="36">
        <v>91.32</v>
      </c>
      <c r="X13" s="36">
        <v>97.4</v>
      </c>
      <c r="Y13" s="36">
        <v>103.45</v>
      </c>
      <c r="Z13" s="36">
        <v>109.65</v>
      </c>
      <c r="AA13" s="36">
        <v>116.9</v>
      </c>
      <c r="AB13" s="36">
        <v>121.71</v>
      </c>
      <c r="AC13" s="36">
        <v>125.01</v>
      </c>
      <c r="AD13" s="36">
        <v>127.74</v>
      </c>
      <c r="AE13" s="36">
        <v>130.16999999999999</v>
      </c>
      <c r="AF13" s="36">
        <v>132.78</v>
      </c>
      <c r="AG13" s="36">
        <v>134.62</v>
      </c>
      <c r="AH13" s="36">
        <v>135.38999999999999</v>
      </c>
      <c r="AI13" s="36">
        <v>135.69</v>
      </c>
      <c r="AJ13" s="36">
        <v>136.15</v>
      </c>
      <c r="AK13" s="36">
        <v>136.78</v>
      </c>
      <c r="AL13" s="36">
        <v>137.16999999999999</v>
      </c>
      <c r="AM13" s="36">
        <v>137.57</v>
      </c>
      <c r="AN13" s="36">
        <v>137.57</v>
      </c>
      <c r="AO13" s="36">
        <v>137.52000000000001</v>
      </c>
      <c r="AP13" s="36">
        <v>137.6</v>
      </c>
      <c r="AQ13" s="36">
        <v>137.66</v>
      </c>
    </row>
    <row r="14" spans="1:43" x14ac:dyDescent="0.35">
      <c r="A14" s="12"/>
      <c r="B14" s="12"/>
      <c r="C14" s="38" t="s">
        <v>95</v>
      </c>
      <c r="D14" s="38"/>
      <c r="E14" s="31" t="s">
        <v>93</v>
      </c>
      <c r="F14" s="36">
        <v>31.77</v>
      </c>
      <c r="G14" s="36">
        <v>35.15</v>
      </c>
      <c r="H14" s="36">
        <v>39.08</v>
      </c>
      <c r="I14" s="36">
        <v>43.38</v>
      </c>
      <c r="J14" s="36">
        <v>47.65</v>
      </c>
      <c r="K14" s="36">
        <v>52.2</v>
      </c>
      <c r="L14" s="36">
        <v>56.78</v>
      </c>
      <c r="M14" s="36">
        <v>61.52</v>
      </c>
      <c r="N14" s="36">
        <v>66.39</v>
      </c>
      <c r="O14" s="36">
        <v>71.459999999999994</v>
      </c>
      <c r="P14" s="36">
        <v>76.569999999999993</v>
      </c>
      <c r="Q14" s="36">
        <v>81.84</v>
      </c>
      <c r="R14" s="36">
        <v>87.25</v>
      </c>
      <c r="S14" s="36">
        <v>91.49</v>
      </c>
      <c r="T14" s="36">
        <v>95.81</v>
      </c>
      <c r="U14" s="36">
        <v>100.3</v>
      </c>
      <c r="V14" s="36">
        <v>104.95</v>
      </c>
      <c r="W14" s="36">
        <v>109.78</v>
      </c>
      <c r="X14" s="36">
        <v>114.65</v>
      </c>
      <c r="Y14" s="36">
        <v>119.72</v>
      </c>
      <c r="Z14" s="36">
        <v>124.94</v>
      </c>
      <c r="AA14" s="36">
        <v>130.35</v>
      </c>
      <c r="AB14" s="36">
        <v>135.83000000000001</v>
      </c>
      <c r="AC14" s="36">
        <v>141.37</v>
      </c>
      <c r="AD14" s="36">
        <v>146.91</v>
      </c>
      <c r="AE14" s="36">
        <v>152.58000000000001</v>
      </c>
      <c r="AF14" s="36">
        <v>158.1</v>
      </c>
      <c r="AG14" s="36">
        <v>163.96</v>
      </c>
      <c r="AH14" s="36">
        <v>164.32</v>
      </c>
      <c r="AI14" s="36">
        <v>164.79</v>
      </c>
      <c r="AJ14" s="36">
        <v>165.08</v>
      </c>
      <c r="AK14" s="36">
        <v>165.47</v>
      </c>
      <c r="AL14" s="36">
        <v>165.84</v>
      </c>
      <c r="AM14" s="36">
        <v>166.3</v>
      </c>
      <c r="AN14" s="36">
        <v>166.54</v>
      </c>
      <c r="AO14" s="36">
        <v>166.86</v>
      </c>
      <c r="AP14" s="36">
        <v>167.19</v>
      </c>
      <c r="AQ14" s="36">
        <v>167.6</v>
      </c>
    </row>
    <row r="15" spans="1:43" x14ac:dyDescent="0.35">
      <c r="A15" s="12"/>
      <c r="B15" s="12"/>
      <c r="C15" s="38" t="s">
        <v>96</v>
      </c>
      <c r="D15" s="38"/>
      <c r="E15" s="31" t="s">
        <v>93</v>
      </c>
      <c r="F15" s="36">
        <v>6.95</v>
      </c>
      <c r="G15" s="36">
        <v>9.8699999999999992</v>
      </c>
      <c r="H15" s="36">
        <v>14.37</v>
      </c>
      <c r="I15" s="36">
        <v>18.149999999999999</v>
      </c>
      <c r="J15" s="36">
        <v>20.96</v>
      </c>
      <c r="K15" s="36">
        <v>24.42</v>
      </c>
      <c r="L15" s="36">
        <v>28.41</v>
      </c>
      <c r="M15" s="36">
        <v>37.82</v>
      </c>
      <c r="N15" s="36">
        <v>42.67</v>
      </c>
      <c r="O15" s="36">
        <v>47.74</v>
      </c>
      <c r="P15" s="36">
        <v>50.71</v>
      </c>
      <c r="Q15" s="36">
        <v>54.23</v>
      </c>
      <c r="R15" s="36">
        <v>58.62</v>
      </c>
      <c r="S15" s="36">
        <v>63.4</v>
      </c>
      <c r="T15" s="36">
        <v>66.95</v>
      </c>
      <c r="U15" s="36">
        <v>71.25</v>
      </c>
      <c r="V15" s="36">
        <v>76.48</v>
      </c>
      <c r="W15" s="36">
        <v>81.92</v>
      </c>
      <c r="X15" s="36">
        <v>86.3</v>
      </c>
      <c r="Y15" s="36">
        <v>93.07</v>
      </c>
      <c r="Z15" s="36">
        <v>99.35</v>
      </c>
      <c r="AA15" s="36">
        <v>106.27</v>
      </c>
      <c r="AB15" s="36">
        <v>112.22</v>
      </c>
      <c r="AC15" s="36">
        <v>119.12</v>
      </c>
      <c r="AD15" s="36">
        <v>125.14</v>
      </c>
      <c r="AE15" s="36">
        <v>131.63</v>
      </c>
      <c r="AF15" s="36">
        <v>134.52000000000001</v>
      </c>
      <c r="AG15" s="36">
        <v>136.85</v>
      </c>
      <c r="AH15" s="36">
        <v>137.1</v>
      </c>
      <c r="AI15" s="36">
        <v>137.15</v>
      </c>
      <c r="AJ15" s="36">
        <v>134.22</v>
      </c>
      <c r="AK15" s="36">
        <v>134.5</v>
      </c>
      <c r="AL15" s="36">
        <v>136.52000000000001</v>
      </c>
      <c r="AM15" s="36">
        <v>140.63999999999999</v>
      </c>
      <c r="AN15" s="36">
        <v>144.81</v>
      </c>
      <c r="AO15" s="36">
        <v>150.41</v>
      </c>
      <c r="AP15" s="36">
        <v>153.62</v>
      </c>
      <c r="AQ15" s="36">
        <v>156.77000000000001</v>
      </c>
    </row>
    <row r="16" spans="1:43" x14ac:dyDescent="0.35">
      <c r="A16" s="12"/>
      <c r="B16" s="12"/>
      <c r="C16" s="8" t="s">
        <v>97</v>
      </c>
      <c r="D16" s="8"/>
      <c r="E16" s="31" t="s">
        <v>98</v>
      </c>
      <c r="F16" s="36">
        <v>60.302267181997387</v>
      </c>
      <c r="G16" s="36">
        <v>61.25024604734206</v>
      </c>
      <c r="H16" s="36">
        <v>62.866171321280049</v>
      </c>
      <c r="I16" s="36">
        <v>64.385208465123924</v>
      </c>
      <c r="J16" s="36">
        <v>65.601663588887277</v>
      </c>
      <c r="K16" s="36">
        <v>67.339048784091659</v>
      </c>
      <c r="L16" s="36">
        <v>68.892460148617772</v>
      </c>
      <c r="M16" s="36">
        <v>71.023802420640536</v>
      </c>
      <c r="N16" s="36">
        <v>72.940816840641531</v>
      </c>
      <c r="O16" s="36">
        <v>74.877181807150777</v>
      </c>
      <c r="P16" s="36">
        <v>76.855051764335229</v>
      </c>
      <c r="Q16" s="36">
        <v>78.770969270218799</v>
      </c>
      <c r="R16" s="36">
        <v>80.845983463693443</v>
      </c>
      <c r="S16" s="36">
        <v>82.442946341704243</v>
      </c>
      <c r="T16" s="36">
        <v>84.265141991724377</v>
      </c>
      <c r="U16" s="36">
        <v>86.085147634047843</v>
      </c>
      <c r="V16" s="36">
        <v>88.030296771943569</v>
      </c>
      <c r="W16" s="36">
        <v>90.127723572177345</v>
      </c>
      <c r="X16" s="36">
        <v>92.245648315020844</v>
      </c>
      <c r="Y16" s="36">
        <v>94.336719728184946</v>
      </c>
      <c r="Z16" s="36">
        <v>96.283320862508049</v>
      </c>
      <c r="AA16" s="36">
        <v>98.281482475486271</v>
      </c>
      <c r="AB16" s="36">
        <v>99.937963838733111</v>
      </c>
      <c r="AC16" s="36">
        <v>101.47416365135308</v>
      </c>
      <c r="AD16" s="36">
        <v>102.89785156921297</v>
      </c>
      <c r="AE16" s="36">
        <v>104.10782915183368</v>
      </c>
      <c r="AF16" s="36">
        <v>105.01299452206317</v>
      </c>
      <c r="AG16" s="36">
        <v>105.89728900840626</v>
      </c>
      <c r="AH16" s="36">
        <v>105.17424726264909</v>
      </c>
      <c r="AI16" s="36">
        <v>104.2980893925247</v>
      </c>
      <c r="AJ16" s="36">
        <v>103.24213200942469</v>
      </c>
      <c r="AK16" s="36">
        <v>102.2809823008774</v>
      </c>
      <c r="AL16" s="36">
        <v>101.37122867822706</v>
      </c>
      <c r="AM16" s="36">
        <v>100.42866924442819</v>
      </c>
      <c r="AN16" s="36">
        <v>99.567315599943356</v>
      </c>
      <c r="AO16" s="36">
        <v>98.765324453151578</v>
      </c>
      <c r="AP16" s="36">
        <v>98.249194360454567</v>
      </c>
      <c r="AQ16" s="36">
        <v>97.743634770858421</v>
      </c>
    </row>
    <row r="17" spans="1:43" x14ac:dyDescent="0.35">
      <c r="A17" s="12"/>
      <c r="B17" s="12"/>
      <c r="C17" s="8"/>
      <c r="D17" s="8"/>
      <c r="E17" s="8"/>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row>
    <row r="18" spans="1:43" x14ac:dyDescent="0.35">
      <c r="A18" s="27" t="s">
        <v>99</v>
      </c>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row>
    <row r="19" spans="1:43" x14ac:dyDescent="0.35">
      <c r="A19" s="29"/>
      <c r="B19" s="29"/>
      <c r="C19" s="29" t="s">
        <v>54</v>
      </c>
      <c r="D19" s="29"/>
      <c r="E19" s="29" t="s">
        <v>55</v>
      </c>
      <c r="F19" s="30">
        <v>2023</v>
      </c>
      <c r="G19" s="30">
        <v>2024</v>
      </c>
      <c r="H19" s="30">
        <v>2025</v>
      </c>
      <c r="I19" s="30">
        <v>2026</v>
      </c>
      <c r="J19" s="30">
        <v>2027</v>
      </c>
      <c r="K19" s="30">
        <v>2028</v>
      </c>
      <c r="L19" s="30">
        <v>2029</v>
      </c>
      <c r="M19" s="30">
        <v>2030</v>
      </c>
      <c r="N19" s="30">
        <v>2031</v>
      </c>
      <c r="O19" s="30">
        <v>2032</v>
      </c>
      <c r="P19" s="30">
        <v>2033</v>
      </c>
      <c r="Q19" s="30">
        <v>2034</v>
      </c>
      <c r="R19" s="30">
        <v>2035</v>
      </c>
      <c r="S19" s="30">
        <v>2036</v>
      </c>
      <c r="T19" s="30">
        <v>2037</v>
      </c>
      <c r="U19" s="30">
        <v>2038</v>
      </c>
      <c r="V19" s="30">
        <v>2039</v>
      </c>
      <c r="W19" s="30">
        <v>2040</v>
      </c>
      <c r="X19" s="30">
        <v>2041</v>
      </c>
      <c r="Y19" s="30">
        <v>2042</v>
      </c>
      <c r="Z19" s="30">
        <v>2043</v>
      </c>
      <c r="AA19" s="30">
        <v>2044</v>
      </c>
      <c r="AB19" s="30">
        <v>2045</v>
      </c>
      <c r="AC19" s="30">
        <v>2046</v>
      </c>
      <c r="AD19" s="30">
        <v>2047</v>
      </c>
      <c r="AE19" s="30">
        <v>2048</v>
      </c>
      <c r="AF19" s="30">
        <v>2049</v>
      </c>
      <c r="AG19" s="30">
        <v>2050</v>
      </c>
      <c r="AH19" s="30">
        <v>2051</v>
      </c>
      <c r="AI19" s="30">
        <v>2052</v>
      </c>
      <c r="AJ19" s="30">
        <v>2053</v>
      </c>
      <c r="AK19" s="30">
        <v>2054</v>
      </c>
      <c r="AL19" s="30">
        <v>2055</v>
      </c>
      <c r="AM19" s="30">
        <v>2056</v>
      </c>
      <c r="AN19" s="30">
        <v>2057</v>
      </c>
      <c r="AO19" s="30">
        <v>2058</v>
      </c>
      <c r="AP19" s="30">
        <v>2059</v>
      </c>
      <c r="AQ19" s="30">
        <v>2060</v>
      </c>
    </row>
    <row r="20" spans="1:43" x14ac:dyDescent="0.35">
      <c r="A20" s="12"/>
      <c r="B20" s="12" t="s">
        <v>100</v>
      </c>
      <c r="C20" s="8" t="s">
        <v>101</v>
      </c>
      <c r="D20" s="8"/>
      <c r="E20" s="31" t="s">
        <v>88</v>
      </c>
      <c r="F20" s="36">
        <v>153.18</v>
      </c>
      <c r="G20" s="36">
        <v>118.03</v>
      </c>
      <c r="H20" s="36">
        <v>89.49</v>
      </c>
      <c r="I20" s="36">
        <v>74.25</v>
      </c>
      <c r="J20" s="36">
        <v>67.17</v>
      </c>
      <c r="K20" s="36">
        <v>60.22</v>
      </c>
      <c r="L20" s="36">
        <v>54.56</v>
      </c>
      <c r="M20" s="36">
        <v>51.21</v>
      </c>
      <c r="N20" s="36">
        <v>52.32</v>
      </c>
      <c r="O20" s="36">
        <v>51.41</v>
      </c>
      <c r="P20" s="36">
        <v>52.01</v>
      </c>
      <c r="Q20" s="36">
        <v>50.72</v>
      </c>
      <c r="R20" s="36">
        <v>64.08</v>
      </c>
      <c r="S20" s="36">
        <v>54.98</v>
      </c>
      <c r="T20" s="36">
        <v>54.37</v>
      </c>
      <c r="U20" s="36">
        <v>55.97</v>
      </c>
      <c r="V20" s="36">
        <v>57.86</v>
      </c>
      <c r="W20" s="36">
        <v>56.96</v>
      </c>
      <c r="X20" s="36">
        <v>57.53</v>
      </c>
      <c r="Y20" s="36">
        <v>57.76</v>
      </c>
      <c r="Z20" s="36">
        <v>57.43</v>
      </c>
      <c r="AA20" s="36">
        <v>56.09</v>
      </c>
      <c r="AB20" s="36">
        <v>55.63</v>
      </c>
      <c r="AC20" s="36">
        <v>54.39</v>
      </c>
      <c r="AD20" s="36">
        <v>53.2</v>
      </c>
      <c r="AE20" s="36">
        <v>50.92</v>
      </c>
      <c r="AF20" s="36">
        <v>50.84</v>
      </c>
      <c r="AG20" s="36">
        <v>51.83</v>
      </c>
      <c r="AH20" s="36">
        <v>52.97</v>
      </c>
      <c r="AI20" s="36">
        <v>51.91</v>
      </c>
      <c r="AJ20" s="36">
        <v>53.5</v>
      </c>
      <c r="AK20" s="36">
        <v>53.32</v>
      </c>
      <c r="AL20" s="36">
        <v>52.24</v>
      </c>
      <c r="AM20" s="36">
        <v>49.53</v>
      </c>
      <c r="AN20" s="36">
        <v>48.98</v>
      </c>
      <c r="AO20" s="36">
        <v>46.79</v>
      </c>
      <c r="AP20" s="36">
        <v>45.79</v>
      </c>
      <c r="AQ20" s="36">
        <v>46.29</v>
      </c>
    </row>
    <row r="21" spans="1:43" x14ac:dyDescent="0.35">
      <c r="A21" s="12"/>
      <c r="B21" s="12"/>
      <c r="C21" s="8" t="s">
        <v>102</v>
      </c>
      <c r="D21" s="8"/>
      <c r="E21" s="31" t="s">
        <v>88</v>
      </c>
      <c r="F21" s="36">
        <v>168.12</v>
      </c>
      <c r="G21" s="36">
        <v>128.80000000000001</v>
      </c>
      <c r="H21" s="36">
        <v>98.17</v>
      </c>
      <c r="I21" s="36">
        <v>81.52</v>
      </c>
      <c r="J21" s="36">
        <v>73.25</v>
      </c>
      <c r="K21" s="36">
        <v>64.63</v>
      </c>
      <c r="L21" s="36">
        <v>57.73</v>
      </c>
      <c r="M21" s="36">
        <v>52.59</v>
      </c>
      <c r="N21" s="36">
        <v>52.58</v>
      </c>
      <c r="O21" s="36">
        <v>50.13</v>
      </c>
      <c r="P21" s="36">
        <v>50.21</v>
      </c>
      <c r="Q21" s="36">
        <v>48.54</v>
      </c>
      <c r="R21" s="36">
        <v>68.72</v>
      </c>
      <c r="S21" s="36">
        <v>54.55</v>
      </c>
      <c r="T21" s="36">
        <v>53.35</v>
      </c>
      <c r="U21" s="36">
        <v>54.98</v>
      </c>
      <c r="V21" s="36">
        <v>56.88</v>
      </c>
      <c r="W21" s="36">
        <v>55.48</v>
      </c>
      <c r="X21" s="36">
        <v>56.08</v>
      </c>
      <c r="Y21" s="36">
        <v>56.36</v>
      </c>
      <c r="Z21" s="36">
        <v>56.19</v>
      </c>
      <c r="AA21" s="36">
        <v>55.13</v>
      </c>
      <c r="AB21" s="36">
        <v>54.63</v>
      </c>
      <c r="AC21" s="36">
        <v>53.2</v>
      </c>
      <c r="AD21" s="36">
        <v>52.16</v>
      </c>
      <c r="AE21" s="36">
        <v>49.74</v>
      </c>
      <c r="AF21" s="36">
        <v>49.68</v>
      </c>
      <c r="AG21" s="36">
        <v>50.86</v>
      </c>
      <c r="AH21" s="36">
        <v>52.13</v>
      </c>
      <c r="AI21" s="36">
        <v>50.85</v>
      </c>
      <c r="AJ21" s="36">
        <v>52.58</v>
      </c>
      <c r="AK21" s="36">
        <v>52.31</v>
      </c>
      <c r="AL21" s="36">
        <v>51.15</v>
      </c>
      <c r="AM21" s="36">
        <v>48.45</v>
      </c>
      <c r="AN21" s="36">
        <v>48.72</v>
      </c>
      <c r="AO21" s="36">
        <v>46.51</v>
      </c>
      <c r="AP21" s="36">
        <v>45.43</v>
      </c>
      <c r="AQ21" s="36">
        <v>46.41</v>
      </c>
    </row>
    <row r="22" spans="1:43" x14ac:dyDescent="0.35">
      <c r="A22" s="12"/>
      <c r="B22" s="12"/>
      <c r="C22" s="8"/>
      <c r="D22" s="8"/>
      <c r="E22" s="31"/>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row>
    <row r="23" spans="1:43" x14ac:dyDescent="0.35">
      <c r="A23" s="12"/>
      <c r="B23" s="12" t="s">
        <v>103</v>
      </c>
      <c r="C23" s="8" t="s">
        <v>104</v>
      </c>
      <c r="D23" s="8"/>
      <c r="E23" s="31" t="s">
        <v>105</v>
      </c>
      <c r="F23" s="36">
        <v>93.3</v>
      </c>
      <c r="G23" s="36">
        <v>78.23</v>
      </c>
      <c r="H23" s="36">
        <v>37.51</v>
      </c>
      <c r="I23" s="36">
        <v>16.22</v>
      </c>
      <c r="J23" s="36">
        <v>12.81</v>
      </c>
      <c r="K23" s="36">
        <v>9.93</v>
      </c>
      <c r="L23" s="36">
        <v>8.8699999999999992</v>
      </c>
      <c r="M23" s="36">
        <v>7.67</v>
      </c>
      <c r="N23" s="36">
        <v>8.4499999999999993</v>
      </c>
      <c r="O23" s="36">
        <v>8.81</v>
      </c>
      <c r="P23" s="36">
        <v>9.08</v>
      </c>
      <c r="Q23" s="36">
        <v>9.0500000000000007</v>
      </c>
      <c r="R23" s="36">
        <v>10.89</v>
      </c>
      <c r="S23" s="36">
        <v>10.82</v>
      </c>
      <c r="T23" s="36">
        <v>11.16</v>
      </c>
      <c r="U23" s="36">
        <v>12.28</v>
      </c>
      <c r="V23" s="36">
        <v>13.61</v>
      </c>
      <c r="W23" s="36">
        <v>13.8</v>
      </c>
      <c r="X23" s="36">
        <v>14.62</v>
      </c>
      <c r="Y23" s="36">
        <v>15.14</v>
      </c>
      <c r="Z23" s="36">
        <v>15.25</v>
      </c>
      <c r="AA23" s="36">
        <v>14.8</v>
      </c>
      <c r="AB23" s="36">
        <v>15.27</v>
      </c>
      <c r="AC23" s="36">
        <v>14.86</v>
      </c>
      <c r="AD23" s="36">
        <v>14.93</v>
      </c>
      <c r="AE23" s="36">
        <v>13.81</v>
      </c>
      <c r="AF23" s="36">
        <v>13.68</v>
      </c>
      <c r="AG23" s="36">
        <v>13.81</v>
      </c>
      <c r="AH23" s="36">
        <v>14.1</v>
      </c>
      <c r="AI23" s="36">
        <v>13.51</v>
      </c>
      <c r="AJ23" s="36">
        <v>14.12</v>
      </c>
      <c r="AK23" s="36">
        <v>13.86</v>
      </c>
      <c r="AL23" s="36">
        <v>13.01</v>
      </c>
      <c r="AM23" s="36">
        <v>10.97</v>
      </c>
      <c r="AN23" s="36">
        <v>10.09</v>
      </c>
      <c r="AO23" s="36">
        <v>9.58</v>
      </c>
      <c r="AP23" s="36">
        <v>9.3699999999999992</v>
      </c>
      <c r="AQ23" s="36">
        <v>9.2200000000000006</v>
      </c>
    </row>
    <row r="24" spans="1:43" x14ac:dyDescent="0.35">
      <c r="A24" s="12"/>
      <c r="B24" s="12"/>
      <c r="C24" s="8" t="s">
        <v>106</v>
      </c>
      <c r="D24" s="8"/>
      <c r="E24" s="31" t="s">
        <v>105</v>
      </c>
      <c r="F24" s="36">
        <v>2.4500000000000002</v>
      </c>
      <c r="G24" s="36">
        <v>13.37</v>
      </c>
      <c r="H24" s="36">
        <v>34.92</v>
      </c>
      <c r="I24" s="36">
        <v>34.630000000000003</v>
      </c>
      <c r="J24" s="36">
        <v>29.04</v>
      </c>
      <c r="K24" s="36">
        <v>21.95</v>
      </c>
      <c r="L24" s="36">
        <v>20.46</v>
      </c>
      <c r="M24" s="36">
        <v>18.350000000000001</v>
      </c>
      <c r="N24" s="36">
        <v>19.54</v>
      </c>
      <c r="O24" s="36">
        <v>19.350000000000001</v>
      </c>
      <c r="P24" s="36">
        <v>18.36</v>
      </c>
      <c r="Q24" s="36">
        <v>15.26</v>
      </c>
      <c r="R24" s="36">
        <v>12.41</v>
      </c>
      <c r="S24" s="36">
        <v>12.3</v>
      </c>
      <c r="T24" s="36">
        <v>12.24</v>
      </c>
      <c r="U24" s="36">
        <v>11.93</v>
      </c>
      <c r="V24" s="36">
        <v>12.02</v>
      </c>
      <c r="W24" s="36">
        <v>12.45</v>
      </c>
      <c r="X24" s="36">
        <v>12.01</v>
      </c>
      <c r="Y24" s="36">
        <v>11.34</v>
      </c>
      <c r="Z24" s="36">
        <v>11.16</v>
      </c>
      <c r="AA24" s="36">
        <v>10.28</v>
      </c>
      <c r="AB24" s="36">
        <v>9.91</v>
      </c>
      <c r="AC24" s="36">
        <v>9.57</v>
      </c>
      <c r="AD24" s="36">
        <v>7.67</v>
      </c>
      <c r="AE24" s="36">
        <v>7.74</v>
      </c>
      <c r="AF24" s="36">
        <v>6.8</v>
      </c>
      <c r="AG24" s="36">
        <v>6.32</v>
      </c>
      <c r="AH24" s="36">
        <v>6.31</v>
      </c>
      <c r="AI24" s="36">
        <v>5.99</v>
      </c>
      <c r="AJ24" s="36">
        <v>5.7</v>
      </c>
      <c r="AK24" s="36">
        <v>5.71</v>
      </c>
      <c r="AL24" s="36">
        <v>5.69</v>
      </c>
      <c r="AM24" s="36">
        <v>6.43</v>
      </c>
      <c r="AN24" s="36">
        <v>6.14</v>
      </c>
      <c r="AO24" s="36">
        <v>5.23</v>
      </c>
      <c r="AP24" s="36">
        <v>4.92</v>
      </c>
      <c r="AQ24" s="36">
        <v>4.8099999999999996</v>
      </c>
    </row>
    <row r="25" spans="1:43" x14ac:dyDescent="0.35">
      <c r="A25" s="12"/>
      <c r="B25" s="12"/>
      <c r="C25" s="8" t="s">
        <v>107</v>
      </c>
      <c r="D25" s="8"/>
      <c r="E25" s="31" t="s">
        <v>105</v>
      </c>
      <c r="F25" s="36">
        <v>1.0900000000000001</v>
      </c>
      <c r="G25" s="36">
        <v>3.03</v>
      </c>
      <c r="H25" s="36">
        <v>13.04</v>
      </c>
      <c r="I25" s="36">
        <v>23.18</v>
      </c>
      <c r="J25" s="36">
        <v>23.46</v>
      </c>
      <c r="K25" s="36">
        <v>24</v>
      </c>
      <c r="L25" s="36">
        <v>21</v>
      </c>
      <c r="M25" s="36">
        <v>19.420000000000002</v>
      </c>
      <c r="N25" s="36">
        <v>17.73</v>
      </c>
      <c r="O25" s="36">
        <v>15.92</v>
      </c>
      <c r="P25" s="36">
        <v>16.28</v>
      </c>
      <c r="Q25" s="36">
        <v>17.03</v>
      </c>
      <c r="R25" s="36">
        <v>17.78</v>
      </c>
      <c r="S25" s="36">
        <v>17.16</v>
      </c>
      <c r="T25" s="36">
        <v>17.12</v>
      </c>
      <c r="U25" s="36">
        <v>17.920000000000002</v>
      </c>
      <c r="V25" s="36">
        <v>18.899999999999999</v>
      </c>
      <c r="W25" s="36">
        <v>18.559999999999999</v>
      </c>
      <c r="X25" s="36">
        <v>18.989999999999998</v>
      </c>
      <c r="Y25" s="36">
        <v>19.690000000000001</v>
      </c>
      <c r="Z25" s="36">
        <v>19.89</v>
      </c>
      <c r="AA25" s="36">
        <v>19.68</v>
      </c>
      <c r="AB25" s="36">
        <v>19.690000000000001</v>
      </c>
      <c r="AC25" s="36">
        <v>19.02</v>
      </c>
      <c r="AD25" s="36">
        <v>20.34</v>
      </c>
      <c r="AE25" s="36">
        <v>18.559999999999999</v>
      </c>
      <c r="AF25" s="36">
        <v>18.45</v>
      </c>
      <c r="AG25" s="36">
        <v>18.100000000000001</v>
      </c>
      <c r="AH25" s="36">
        <v>18.760000000000002</v>
      </c>
      <c r="AI25" s="36">
        <v>19.14</v>
      </c>
      <c r="AJ25" s="36">
        <v>20.07</v>
      </c>
      <c r="AK25" s="36">
        <v>20.46</v>
      </c>
      <c r="AL25" s="36">
        <v>21.07</v>
      </c>
      <c r="AM25" s="36">
        <v>20.09</v>
      </c>
      <c r="AN25" s="36">
        <v>19.559999999999999</v>
      </c>
      <c r="AO25" s="36">
        <v>19.600000000000001</v>
      </c>
      <c r="AP25" s="36">
        <v>19.63</v>
      </c>
      <c r="AQ25" s="36">
        <v>18.420000000000002</v>
      </c>
    </row>
    <row r="26" spans="1:43" x14ac:dyDescent="0.35">
      <c r="A26" s="12"/>
      <c r="B26" s="12"/>
      <c r="C26" s="8" t="s">
        <v>108</v>
      </c>
      <c r="D26" s="8"/>
      <c r="E26" s="31" t="s">
        <v>105</v>
      </c>
      <c r="F26" s="36">
        <v>0.41</v>
      </c>
      <c r="G26" s="36">
        <v>0.76</v>
      </c>
      <c r="H26" s="36">
        <v>3.22</v>
      </c>
      <c r="I26" s="36">
        <v>6.85</v>
      </c>
      <c r="J26" s="36">
        <v>8.36</v>
      </c>
      <c r="K26" s="36">
        <v>10.87</v>
      </c>
      <c r="L26" s="36">
        <v>10.75</v>
      </c>
      <c r="M26" s="36">
        <v>12.1</v>
      </c>
      <c r="N26" s="36">
        <v>12.56</v>
      </c>
      <c r="O26" s="36">
        <v>12.24</v>
      </c>
      <c r="P26" s="36">
        <v>14.1</v>
      </c>
      <c r="Q26" s="36">
        <v>15.01</v>
      </c>
      <c r="R26" s="36">
        <v>14.73</v>
      </c>
      <c r="S26" s="36">
        <v>15.03</v>
      </c>
      <c r="T26" s="36">
        <v>16.46</v>
      </c>
      <c r="U26" s="36">
        <v>18.46</v>
      </c>
      <c r="V26" s="36">
        <v>17.77</v>
      </c>
      <c r="W26" s="36">
        <v>16.989999999999998</v>
      </c>
      <c r="X26" s="36">
        <v>16.23</v>
      </c>
      <c r="Y26" s="36">
        <v>15.54</v>
      </c>
      <c r="Z26" s="36">
        <v>14.21</v>
      </c>
      <c r="AA26" s="36">
        <v>14.12</v>
      </c>
      <c r="AB26" s="36">
        <v>13.26</v>
      </c>
      <c r="AC26" s="36">
        <v>12.66</v>
      </c>
      <c r="AD26" s="36">
        <v>11.6</v>
      </c>
      <c r="AE26" s="36">
        <v>10.8</v>
      </c>
      <c r="AF26" s="36">
        <v>11.74</v>
      </c>
      <c r="AG26" s="36">
        <v>12.33</v>
      </c>
      <c r="AH26" s="36">
        <v>12.12</v>
      </c>
      <c r="AI26" s="36">
        <v>12.15</v>
      </c>
      <c r="AJ26" s="36">
        <v>12.39</v>
      </c>
      <c r="AK26" s="36">
        <v>11.26</v>
      </c>
      <c r="AL26" s="36">
        <v>10.76</v>
      </c>
      <c r="AM26" s="36">
        <v>10.47</v>
      </c>
      <c r="AN26" s="36">
        <v>10.130000000000001</v>
      </c>
      <c r="AO26" s="36">
        <v>9.7200000000000006</v>
      </c>
      <c r="AP26" s="36">
        <v>9.64</v>
      </c>
      <c r="AQ26" s="36">
        <v>9.94</v>
      </c>
    </row>
    <row r="27" spans="1:43" x14ac:dyDescent="0.35">
      <c r="A27" s="37"/>
      <c r="B27" s="12"/>
      <c r="C27" s="8" t="s">
        <v>109</v>
      </c>
      <c r="D27" s="8"/>
      <c r="E27" s="31" t="s">
        <v>105</v>
      </c>
      <c r="F27" s="36">
        <v>0.67</v>
      </c>
      <c r="G27" s="36">
        <v>1.21</v>
      </c>
      <c r="H27" s="36">
        <v>3.76</v>
      </c>
      <c r="I27" s="36">
        <v>6.38</v>
      </c>
      <c r="J27" s="36">
        <v>7.46</v>
      </c>
      <c r="K27" s="36">
        <v>7.66</v>
      </c>
      <c r="L27" s="36">
        <v>7.49</v>
      </c>
      <c r="M27" s="36">
        <v>8.52</v>
      </c>
      <c r="N27" s="36">
        <v>7.77</v>
      </c>
      <c r="O27" s="36">
        <v>8.2799999999999994</v>
      </c>
      <c r="P27" s="36">
        <v>7.29</v>
      </c>
      <c r="Q27" s="36">
        <v>7.91</v>
      </c>
      <c r="R27" s="36">
        <v>7.89</v>
      </c>
      <c r="S27" s="36">
        <v>8.48</v>
      </c>
      <c r="T27" s="36">
        <v>8.82</v>
      </c>
      <c r="U27" s="36">
        <v>7.76</v>
      </c>
      <c r="V27" s="36">
        <v>7.11</v>
      </c>
      <c r="W27" s="36">
        <v>7.62</v>
      </c>
      <c r="X27" s="36">
        <v>7.97</v>
      </c>
      <c r="Y27" s="36">
        <v>8.44</v>
      </c>
      <c r="Z27" s="36">
        <v>9.14</v>
      </c>
      <c r="AA27" s="36">
        <v>9.4499999999999993</v>
      </c>
      <c r="AB27" s="36">
        <v>10.11</v>
      </c>
      <c r="AC27" s="36">
        <v>11.32</v>
      </c>
      <c r="AD27" s="36">
        <v>11.75</v>
      </c>
      <c r="AE27" s="36">
        <v>11.8</v>
      </c>
      <c r="AF27" s="36">
        <v>11.05</v>
      </c>
      <c r="AG27" s="36">
        <v>10.72</v>
      </c>
      <c r="AH27" s="36">
        <v>10.81</v>
      </c>
      <c r="AI27" s="36">
        <v>11.24</v>
      </c>
      <c r="AJ27" s="36">
        <v>11.22</v>
      </c>
      <c r="AK27" s="36">
        <v>11.84</v>
      </c>
      <c r="AL27" s="36">
        <v>11.54</v>
      </c>
      <c r="AM27" s="36">
        <v>11.13</v>
      </c>
      <c r="AN27" s="36">
        <v>11.16</v>
      </c>
      <c r="AO27" s="36">
        <v>11.23</v>
      </c>
      <c r="AP27" s="36">
        <v>10.79</v>
      </c>
      <c r="AQ27" s="36">
        <v>10.68</v>
      </c>
    </row>
    <row r="28" spans="1:43" x14ac:dyDescent="0.35">
      <c r="A28" s="37"/>
      <c r="B28" s="12"/>
      <c r="C28" s="8" t="s">
        <v>110</v>
      </c>
      <c r="D28" s="8"/>
      <c r="E28" s="31" t="s">
        <v>105</v>
      </c>
      <c r="F28" s="36">
        <v>1.85</v>
      </c>
      <c r="G28" s="36">
        <v>3.1</v>
      </c>
      <c r="H28" s="36">
        <v>6.28</v>
      </c>
      <c r="I28" s="36">
        <v>11.25</v>
      </c>
      <c r="J28" s="36">
        <v>17.690000000000001</v>
      </c>
      <c r="K28" s="36">
        <v>25.28</v>
      </c>
      <c r="L28" s="36">
        <v>31.33</v>
      </c>
      <c r="M28" s="36">
        <v>33.79</v>
      </c>
      <c r="N28" s="36">
        <v>33.76</v>
      </c>
      <c r="O28" s="36">
        <v>35.22</v>
      </c>
      <c r="P28" s="36">
        <v>34.74</v>
      </c>
      <c r="Q28" s="36">
        <v>35.700000000000003</v>
      </c>
      <c r="R28" s="36">
        <v>36.270000000000003</v>
      </c>
      <c r="S28" s="36">
        <v>36.159999999999997</v>
      </c>
      <c r="T28" s="36">
        <v>34.15</v>
      </c>
      <c r="U28" s="36">
        <v>31.64</v>
      </c>
      <c r="V28" s="36">
        <v>30.58</v>
      </c>
      <c r="W28" s="36">
        <v>30.58</v>
      </c>
      <c r="X28" s="36">
        <v>30.18</v>
      </c>
      <c r="Y28" s="36">
        <v>29.85</v>
      </c>
      <c r="Z28" s="36">
        <v>30.35</v>
      </c>
      <c r="AA28" s="36">
        <v>31.67</v>
      </c>
      <c r="AB28" s="36">
        <v>31.75</v>
      </c>
      <c r="AC28" s="36">
        <v>32.56</v>
      </c>
      <c r="AD28" s="36">
        <v>33.71</v>
      </c>
      <c r="AE28" s="36">
        <v>37.29</v>
      </c>
      <c r="AF28" s="36">
        <v>38.28</v>
      </c>
      <c r="AG28" s="36">
        <v>38.65</v>
      </c>
      <c r="AH28" s="36">
        <v>37.82</v>
      </c>
      <c r="AI28" s="36">
        <v>37.880000000000003</v>
      </c>
      <c r="AJ28" s="36">
        <v>36.4</v>
      </c>
      <c r="AK28" s="36">
        <v>36.700000000000003</v>
      </c>
      <c r="AL28" s="36">
        <v>37.75</v>
      </c>
      <c r="AM28" s="36">
        <v>40.72</v>
      </c>
      <c r="AN28" s="36">
        <v>42.79</v>
      </c>
      <c r="AO28" s="36">
        <v>44.52</v>
      </c>
      <c r="AP28" s="36">
        <v>45.53</v>
      </c>
      <c r="AQ28" s="36">
        <v>46.8</v>
      </c>
    </row>
    <row r="29" spans="1:43" x14ac:dyDescent="0.35">
      <c r="A29" s="37"/>
      <c r="B29" s="12"/>
      <c r="C29" s="8" t="s">
        <v>111</v>
      </c>
      <c r="D29" s="8"/>
      <c r="E29" s="31" t="s">
        <v>105</v>
      </c>
      <c r="F29" s="36">
        <v>0.22</v>
      </c>
      <c r="G29" s="36">
        <v>0.3</v>
      </c>
      <c r="H29" s="36">
        <v>1.27</v>
      </c>
      <c r="I29" s="36">
        <v>1.5</v>
      </c>
      <c r="J29" s="36">
        <v>1.18</v>
      </c>
      <c r="K29" s="36">
        <v>0.31</v>
      </c>
      <c r="L29" s="36">
        <v>0.09</v>
      </c>
      <c r="M29" s="36">
        <v>0.15</v>
      </c>
      <c r="N29" s="36">
        <v>0.2</v>
      </c>
      <c r="O29" s="36">
        <v>0.18</v>
      </c>
      <c r="P29" s="36">
        <v>0.14000000000000001</v>
      </c>
      <c r="Q29" s="36">
        <v>0.06</v>
      </c>
      <c r="R29" s="36">
        <v>0.03</v>
      </c>
      <c r="S29" s="36">
        <v>0.05</v>
      </c>
      <c r="T29" s="36">
        <v>0.04</v>
      </c>
      <c r="U29" s="36">
        <v>0</v>
      </c>
      <c r="V29" s="36">
        <v>0</v>
      </c>
      <c r="W29" s="36">
        <v>0</v>
      </c>
      <c r="X29" s="36">
        <v>0</v>
      </c>
      <c r="Y29" s="36">
        <v>0</v>
      </c>
      <c r="Z29" s="36">
        <v>0</v>
      </c>
      <c r="AA29" s="36">
        <v>0</v>
      </c>
      <c r="AB29" s="36">
        <v>0</v>
      </c>
      <c r="AC29" s="36">
        <v>0</v>
      </c>
      <c r="AD29" s="36">
        <v>0</v>
      </c>
      <c r="AE29" s="36">
        <v>0</v>
      </c>
      <c r="AF29" s="36">
        <v>0</v>
      </c>
      <c r="AG29" s="36">
        <v>0.06</v>
      </c>
      <c r="AH29" s="36">
        <v>0.08</v>
      </c>
      <c r="AI29" s="36">
        <v>0.09</v>
      </c>
      <c r="AJ29" s="36">
        <v>0.12</v>
      </c>
      <c r="AK29" s="36">
        <v>0.16</v>
      </c>
      <c r="AL29" s="36">
        <v>0.18</v>
      </c>
      <c r="AM29" s="36">
        <v>0.19</v>
      </c>
      <c r="AN29" s="36">
        <v>0.13</v>
      </c>
      <c r="AO29" s="36">
        <v>0.12</v>
      </c>
      <c r="AP29" s="36">
        <v>0.12</v>
      </c>
      <c r="AQ29" s="36">
        <v>0.13</v>
      </c>
    </row>
    <row r="30" spans="1:43" x14ac:dyDescent="0.35">
      <c r="A30" s="12"/>
      <c r="B30" s="12"/>
      <c r="C30" s="8"/>
      <c r="D30" s="8"/>
      <c r="E30" s="31"/>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row>
    <row r="31" spans="1:43" x14ac:dyDescent="0.35">
      <c r="A31" s="12"/>
      <c r="B31" s="12"/>
      <c r="C31" s="8" t="s">
        <v>112</v>
      </c>
      <c r="D31" s="8"/>
      <c r="E31" s="31" t="s">
        <v>88</v>
      </c>
      <c r="F31" s="36">
        <v>88.95</v>
      </c>
      <c r="G31" s="36">
        <v>50.63</v>
      </c>
      <c r="H31" s="36">
        <v>7.8</v>
      </c>
      <c r="I31" s="36">
        <v>3.79</v>
      </c>
      <c r="J31" s="36">
        <v>2.21</v>
      </c>
      <c r="K31" s="36">
        <v>0.99</v>
      </c>
      <c r="L31" s="36">
        <v>0.05</v>
      </c>
      <c r="M31" s="36">
        <v>0.05</v>
      </c>
      <c r="N31" s="36">
        <v>0.05</v>
      </c>
      <c r="O31" s="36">
        <v>0.05</v>
      </c>
      <c r="P31" s="36">
        <v>0.65</v>
      </c>
      <c r="Q31" s="36">
        <v>2.0499999999999998</v>
      </c>
      <c r="R31" s="36">
        <v>2.21</v>
      </c>
      <c r="S31" s="36">
        <v>2.21</v>
      </c>
      <c r="T31" s="36">
        <v>2.21</v>
      </c>
      <c r="U31" s="36">
        <v>2.21</v>
      </c>
      <c r="V31" s="36">
        <v>2.21</v>
      </c>
      <c r="W31" s="36">
        <v>2.21</v>
      </c>
      <c r="X31" s="36">
        <v>2.21</v>
      </c>
      <c r="Y31" s="36">
        <v>2.23</v>
      </c>
      <c r="Z31" s="36">
        <v>2.2400000000000002</v>
      </c>
      <c r="AA31" s="36">
        <v>2.21</v>
      </c>
      <c r="AB31" s="36">
        <v>2.2400000000000002</v>
      </c>
      <c r="AC31" s="36">
        <v>2.2200000000000002</v>
      </c>
      <c r="AD31" s="36">
        <v>2.21</v>
      </c>
      <c r="AE31" s="36">
        <v>2.21</v>
      </c>
      <c r="AF31" s="36">
        <v>2.21</v>
      </c>
      <c r="AG31" s="36">
        <v>2.21</v>
      </c>
      <c r="AH31" s="36">
        <v>2.21</v>
      </c>
      <c r="AI31" s="36">
        <v>2.23</v>
      </c>
      <c r="AJ31" s="36">
        <v>2.2799999999999998</v>
      </c>
      <c r="AK31" s="36">
        <v>2.2999999999999998</v>
      </c>
      <c r="AL31" s="36">
        <v>2.3199999999999998</v>
      </c>
      <c r="AM31" s="36">
        <v>2.33</v>
      </c>
      <c r="AN31" s="36">
        <v>2.33</v>
      </c>
      <c r="AO31" s="36">
        <v>2.38</v>
      </c>
      <c r="AP31" s="36">
        <v>2.46</v>
      </c>
      <c r="AQ31" s="36">
        <v>2.5</v>
      </c>
    </row>
    <row r="32" spans="1:43" x14ac:dyDescent="0.35">
      <c r="A32" s="12"/>
      <c r="B32" s="12"/>
      <c r="C32" s="8" t="s">
        <v>113</v>
      </c>
      <c r="D32" s="8"/>
      <c r="E32" s="31" t="s">
        <v>88</v>
      </c>
      <c r="F32" s="36">
        <v>113.16</v>
      </c>
      <c r="G32" s="36">
        <v>84.59</v>
      </c>
      <c r="H32" s="36">
        <v>31.94</v>
      </c>
      <c r="I32" s="36">
        <v>13.36</v>
      </c>
      <c r="J32" s="36">
        <v>6.24</v>
      </c>
      <c r="K32" s="36">
        <v>3.09</v>
      </c>
      <c r="L32" s="36">
        <v>1.74</v>
      </c>
      <c r="M32" s="36">
        <v>2.0099999999999998</v>
      </c>
      <c r="N32" s="36">
        <v>2.0699999999999998</v>
      </c>
      <c r="O32" s="36">
        <v>2.2000000000000002</v>
      </c>
      <c r="P32" s="36">
        <v>2.21</v>
      </c>
      <c r="Q32" s="36">
        <v>2.21</v>
      </c>
      <c r="R32" s="36">
        <v>2.21</v>
      </c>
      <c r="S32" s="36">
        <v>2.21</v>
      </c>
      <c r="T32" s="36">
        <v>2.25</v>
      </c>
      <c r="U32" s="36">
        <v>3.11</v>
      </c>
      <c r="V32" s="36">
        <v>3.35</v>
      </c>
      <c r="W32" s="36">
        <v>4.4800000000000004</v>
      </c>
      <c r="X32" s="36">
        <v>4.74</v>
      </c>
      <c r="Y32" s="36">
        <v>5.25</v>
      </c>
      <c r="Z32" s="36">
        <v>5.28</v>
      </c>
      <c r="AA32" s="36">
        <v>5.26</v>
      </c>
      <c r="AB32" s="36">
        <v>5.2</v>
      </c>
      <c r="AC32" s="36">
        <v>4.91</v>
      </c>
      <c r="AD32" s="36">
        <v>4.16</v>
      </c>
      <c r="AE32" s="36">
        <v>2.34</v>
      </c>
      <c r="AF32" s="36">
        <v>2.31</v>
      </c>
      <c r="AG32" s="36">
        <v>2.3199999999999998</v>
      </c>
      <c r="AH32" s="36">
        <v>3.54</v>
      </c>
      <c r="AI32" s="36">
        <v>4.7</v>
      </c>
      <c r="AJ32" s="36">
        <v>5.27</v>
      </c>
      <c r="AK32" s="36">
        <v>5.28</v>
      </c>
      <c r="AL32" s="36">
        <v>5.45</v>
      </c>
      <c r="AM32" s="36">
        <v>5.43</v>
      </c>
      <c r="AN32" s="36">
        <v>5.36</v>
      </c>
      <c r="AO32" s="36">
        <v>5.36</v>
      </c>
      <c r="AP32" s="36">
        <v>5.28</v>
      </c>
      <c r="AQ32" s="36">
        <v>5.28</v>
      </c>
    </row>
    <row r="33" spans="1:43" x14ac:dyDescent="0.35">
      <c r="A33" s="12"/>
      <c r="B33" s="12"/>
      <c r="C33" s="8" t="s">
        <v>114</v>
      </c>
      <c r="D33" s="8"/>
      <c r="E33" s="31" t="s">
        <v>88</v>
      </c>
      <c r="F33" s="36">
        <v>199.31</v>
      </c>
      <c r="G33" s="36">
        <v>153.1</v>
      </c>
      <c r="H33" s="36">
        <v>121.92</v>
      </c>
      <c r="I33" s="36">
        <v>107.98</v>
      </c>
      <c r="J33" s="36">
        <v>104.24</v>
      </c>
      <c r="K33" s="36">
        <v>99.88</v>
      </c>
      <c r="L33" s="36">
        <v>98.05</v>
      </c>
      <c r="M33" s="36">
        <v>95.32</v>
      </c>
      <c r="N33" s="36">
        <v>96.93</v>
      </c>
      <c r="O33" s="36">
        <v>97.76</v>
      </c>
      <c r="P33" s="36">
        <v>98.38</v>
      </c>
      <c r="Q33" s="36">
        <v>98.06</v>
      </c>
      <c r="R33" s="36">
        <v>102.12</v>
      </c>
      <c r="S33" s="36">
        <v>102.3</v>
      </c>
      <c r="T33" s="36">
        <v>102.96</v>
      </c>
      <c r="U33" s="36">
        <v>105.82</v>
      </c>
      <c r="V33" s="36">
        <v>109.66</v>
      </c>
      <c r="W33" s="36">
        <v>110.43</v>
      </c>
      <c r="X33" s="36">
        <v>112.36</v>
      </c>
      <c r="Y33" s="36">
        <v>113.77</v>
      </c>
      <c r="Z33" s="36">
        <v>114.17</v>
      </c>
      <c r="AA33" s="36">
        <v>113.14</v>
      </c>
      <c r="AB33" s="36">
        <v>114.34</v>
      </c>
      <c r="AC33" s="36">
        <v>113.23</v>
      </c>
      <c r="AD33" s="36">
        <v>111.53</v>
      </c>
      <c r="AE33" s="36">
        <v>111.13</v>
      </c>
      <c r="AF33" s="36">
        <v>111.34</v>
      </c>
      <c r="AG33" s="36">
        <v>112.53</v>
      </c>
      <c r="AH33" s="36">
        <v>113.91</v>
      </c>
      <c r="AI33" s="36">
        <v>112.04</v>
      </c>
      <c r="AJ33" s="36">
        <v>113.59</v>
      </c>
      <c r="AK33" s="36">
        <v>112.58</v>
      </c>
      <c r="AL33" s="36">
        <v>110.38</v>
      </c>
      <c r="AM33" s="36">
        <v>104.6</v>
      </c>
      <c r="AN33" s="36">
        <v>100.6</v>
      </c>
      <c r="AO33" s="36">
        <v>95.79</v>
      </c>
      <c r="AP33" s="36">
        <v>93.92</v>
      </c>
      <c r="AQ33" s="36">
        <v>91.94</v>
      </c>
    </row>
    <row r="34" spans="1:43" x14ac:dyDescent="0.35">
      <c r="A34" s="12"/>
      <c r="B34" s="12"/>
      <c r="C34" s="8" t="s">
        <v>115</v>
      </c>
      <c r="D34" s="8"/>
      <c r="E34" s="31" t="s">
        <v>88</v>
      </c>
      <c r="F34" s="36">
        <v>220.17</v>
      </c>
      <c r="G34" s="36">
        <v>170.51</v>
      </c>
      <c r="H34" s="36">
        <v>137.96</v>
      </c>
      <c r="I34" s="36">
        <v>124.12</v>
      </c>
      <c r="J34" s="36">
        <v>119.39</v>
      </c>
      <c r="K34" s="36">
        <v>116.5</v>
      </c>
      <c r="L34" s="36">
        <v>113.47</v>
      </c>
      <c r="M34" s="36">
        <v>110.67</v>
      </c>
      <c r="N34" s="36">
        <v>113.33</v>
      </c>
      <c r="O34" s="36">
        <v>113.37</v>
      </c>
      <c r="P34" s="36">
        <v>114.82</v>
      </c>
      <c r="Q34" s="36">
        <v>115.3</v>
      </c>
      <c r="R34" s="36">
        <v>123.81</v>
      </c>
      <c r="S34" s="36">
        <v>122.88</v>
      </c>
      <c r="T34" s="36">
        <v>124.24</v>
      </c>
      <c r="U34" s="36">
        <v>128.54</v>
      </c>
      <c r="V34" s="36">
        <v>133.21</v>
      </c>
      <c r="W34" s="36">
        <v>132.72</v>
      </c>
      <c r="X34" s="36">
        <v>133.75</v>
      </c>
      <c r="Y34" s="36">
        <v>134</v>
      </c>
      <c r="Z34" s="36">
        <v>134.59</v>
      </c>
      <c r="AA34" s="36">
        <v>134.61000000000001</v>
      </c>
      <c r="AB34" s="36">
        <v>136.08000000000001</v>
      </c>
      <c r="AC34" s="36">
        <v>137.6</v>
      </c>
      <c r="AD34" s="36">
        <v>137.38</v>
      </c>
      <c r="AE34" s="36">
        <v>137.82</v>
      </c>
      <c r="AF34" s="36">
        <v>141.19</v>
      </c>
      <c r="AG34" s="36">
        <v>149</v>
      </c>
      <c r="AH34" s="36">
        <v>151.43</v>
      </c>
      <c r="AI34" s="36">
        <v>147.91</v>
      </c>
      <c r="AJ34" s="36">
        <v>150.91999999999999</v>
      </c>
      <c r="AK34" s="36">
        <v>151.88</v>
      </c>
      <c r="AL34" s="36">
        <v>147.25</v>
      </c>
      <c r="AM34" s="36">
        <v>142.11000000000001</v>
      </c>
      <c r="AN34" s="36">
        <v>147.41999999999999</v>
      </c>
      <c r="AO34" s="36">
        <v>139.94</v>
      </c>
      <c r="AP34" s="36">
        <v>137.91</v>
      </c>
      <c r="AQ34" s="36">
        <v>143.33000000000001</v>
      </c>
    </row>
    <row r="35" spans="1:43" x14ac:dyDescent="0.35">
      <c r="A35" s="12"/>
      <c r="B35" s="12"/>
      <c r="C35" s="8"/>
      <c r="D35" s="8"/>
      <c r="E35" s="31"/>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1:43" x14ac:dyDescent="0.35">
      <c r="A36" s="12"/>
      <c r="B36" s="12"/>
      <c r="C36" s="8" t="s">
        <v>116</v>
      </c>
      <c r="D36" s="8"/>
      <c r="E36" s="31" t="s">
        <v>88</v>
      </c>
      <c r="F36" s="36">
        <v>43.08</v>
      </c>
      <c r="G36" s="36">
        <v>36.380000000000003</v>
      </c>
      <c r="H36" s="36">
        <v>37.72</v>
      </c>
      <c r="I36" s="36">
        <v>40.33</v>
      </c>
      <c r="J36" s="36">
        <v>43.55</v>
      </c>
      <c r="K36" s="36">
        <v>45.96</v>
      </c>
      <c r="L36" s="36">
        <v>45.85</v>
      </c>
      <c r="M36" s="36">
        <v>45.12</v>
      </c>
      <c r="N36" s="36">
        <v>47.2</v>
      </c>
      <c r="O36" s="36">
        <v>47.54</v>
      </c>
      <c r="P36" s="36">
        <v>47.88</v>
      </c>
      <c r="Q36" s="36">
        <v>48.77</v>
      </c>
      <c r="R36" s="36">
        <v>191.31</v>
      </c>
      <c r="S36" s="36">
        <v>81.02</v>
      </c>
      <c r="T36" s="36">
        <v>65.83</v>
      </c>
      <c r="U36" s="36">
        <v>60.81</v>
      </c>
      <c r="V36" s="36">
        <v>60.18</v>
      </c>
      <c r="W36" s="36">
        <v>53.19</v>
      </c>
      <c r="X36" s="36">
        <v>52.38</v>
      </c>
      <c r="Y36" s="36">
        <v>51.55</v>
      </c>
      <c r="Z36" s="36">
        <v>51.07</v>
      </c>
      <c r="AA36" s="36">
        <v>51.12</v>
      </c>
      <c r="AB36" s="36">
        <v>48.65</v>
      </c>
      <c r="AC36" s="36">
        <v>47.5</v>
      </c>
      <c r="AD36" s="36">
        <v>48.11</v>
      </c>
      <c r="AE36" s="36">
        <v>49.95</v>
      </c>
      <c r="AF36" s="36">
        <v>52.73</v>
      </c>
      <c r="AG36" s="36">
        <v>57.65</v>
      </c>
      <c r="AH36" s="36">
        <v>57.76</v>
      </c>
      <c r="AI36" s="36">
        <v>55.14</v>
      </c>
      <c r="AJ36" s="36">
        <v>55.75</v>
      </c>
      <c r="AK36" s="36">
        <v>56.64</v>
      </c>
      <c r="AL36" s="36">
        <v>55.33</v>
      </c>
      <c r="AM36" s="36">
        <v>54.34</v>
      </c>
      <c r="AN36" s="36">
        <v>57.49</v>
      </c>
      <c r="AO36" s="36">
        <v>53.49</v>
      </c>
      <c r="AP36" s="36">
        <v>52.1</v>
      </c>
      <c r="AQ36" s="36">
        <v>57.23</v>
      </c>
    </row>
    <row r="37" spans="1:43" x14ac:dyDescent="0.35">
      <c r="A37" s="12"/>
      <c r="B37" s="34" t="s">
        <v>117</v>
      </c>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row>
    <row r="38" spans="1:43" x14ac:dyDescent="0.35">
      <c r="A38" s="27" t="s">
        <v>118</v>
      </c>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row>
    <row r="39" spans="1:43" x14ac:dyDescent="0.35">
      <c r="A39" s="29"/>
      <c r="B39" s="29"/>
      <c r="C39" s="29" t="s">
        <v>54</v>
      </c>
      <c r="D39" s="29"/>
      <c r="E39" s="29" t="s">
        <v>55</v>
      </c>
      <c r="F39" s="30">
        <v>2023</v>
      </c>
      <c r="G39" s="30">
        <v>2024</v>
      </c>
      <c r="H39" s="30">
        <v>2025</v>
      </c>
      <c r="I39" s="30">
        <v>2026</v>
      </c>
      <c r="J39" s="30">
        <v>2027</v>
      </c>
      <c r="K39" s="30">
        <v>2028</v>
      </c>
      <c r="L39" s="30">
        <v>2029</v>
      </c>
      <c r="M39" s="30">
        <v>2030</v>
      </c>
      <c r="N39" s="30">
        <v>2031</v>
      </c>
      <c r="O39" s="30">
        <v>2032</v>
      </c>
      <c r="P39" s="30">
        <v>2033</v>
      </c>
      <c r="Q39" s="30">
        <v>2034</v>
      </c>
      <c r="R39" s="30">
        <v>2035</v>
      </c>
      <c r="S39" s="30">
        <v>2036</v>
      </c>
      <c r="T39" s="30">
        <v>2037</v>
      </c>
      <c r="U39" s="30">
        <v>2038</v>
      </c>
      <c r="V39" s="30">
        <v>2039</v>
      </c>
      <c r="W39" s="30">
        <v>2040</v>
      </c>
      <c r="X39" s="30">
        <v>2041</v>
      </c>
      <c r="Y39" s="30">
        <v>2042</v>
      </c>
      <c r="Z39" s="30">
        <v>2043</v>
      </c>
      <c r="AA39" s="30">
        <v>2044</v>
      </c>
      <c r="AB39" s="30">
        <v>2045</v>
      </c>
      <c r="AC39" s="30">
        <v>2046</v>
      </c>
      <c r="AD39" s="30">
        <v>2047</v>
      </c>
      <c r="AE39" s="30">
        <v>2048</v>
      </c>
      <c r="AF39" s="30">
        <v>2049</v>
      </c>
      <c r="AG39" s="30">
        <v>2050</v>
      </c>
      <c r="AH39" s="30">
        <v>2051</v>
      </c>
      <c r="AI39" s="30">
        <v>2052</v>
      </c>
      <c r="AJ39" s="30">
        <v>2053</v>
      </c>
      <c r="AK39" s="30">
        <v>2054</v>
      </c>
      <c r="AL39" s="30">
        <v>2055</v>
      </c>
      <c r="AM39" s="30">
        <v>2056</v>
      </c>
      <c r="AN39" s="30">
        <v>2057</v>
      </c>
      <c r="AO39" s="30">
        <v>2058</v>
      </c>
      <c r="AP39" s="30">
        <v>2059</v>
      </c>
      <c r="AQ39" s="30">
        <v>2060</v>
      </c>
    </row>
    <row r="40" spans="1:43" x14ac:dyDescent="0.35">
      <c r="A40" s="12"/>
      <c r="B40" s="12" t="s">
        <v>119</v>
      </c>
      <c r="C40" s="8" t="s">
        <v>120</v>
      </c>
      <c r="D40" s="8"/>
      <c r="E40" s="31" t="s">
        <v>88</v>
      </c>
      <c r="F40" s="36">
        <v>212.55</v>
      </c>
      <c r="G40" s="36">
        <v>172.13</v>
      </c>
      <c r="H40" s="36">
        <v>133.13999999999999</v>
      </c>
      <c r="I40" s="36">
        <v>112.55</v>
      </c>
      <c r="J40" s="36">
        <v>106.18</v>
      </c>
      <c r="K40" s="36">
        <v>95.86</v>
      </c>
      <c r="L40" s="36">
        <v>87.33</v>
      </c>
      <c r="M40" s="36">
        <v>84.1</v>
      </c>
      <c r="N40" s="36">
        <v>84.96</v>
      </c>
      <c r="O40" s="36">
        <v>84.2</v>
      </c>
      <c r="P40" s="36">
        <v>83.65</v>
      </c>
      <c r="Q40" s="36">
        <v>82.33</v>
      </c>
      <c r="R40" s="36">
        <v>97.01</v>
      </c>
      <c r="S40" s="36">
        <v>88.03</v>
      </c>
      <c r="T40" s="36">
        <v>88.5</v>
      </c>
      <c r="U40" s="36">
        <v>91.34</v>
      </c>
      <c r="V40" s="36">
        <v>93.66</v>
      </c>
      <c r="W40" s="36">
        <v>92.23</v>
      </c>
      <c r="X40" s="36">
        <v>93.62</v>
      </c>
      <c r="Y40" s="36">
        <v>94.07</v>
      </c>
      <c r="Z40" s="36">
        <v>93.78</v>
      </c>
      <c r="AA40" s="36">
        <v>92.67</v>
      </c>
      <c r="AB40" s="36">
        <v>92.14</v>
      </c>
      <c r="AC40" s="36">
        <v>90.97</v>
      </c>
      <c r="AD40" s="36">
        <v>89.84</v>
      </c>
      <c r="AE40" s="36">
        <v>88.7</v>
      </c>
      <c r="AF40" s="36">
        <v>89.08</v>
      </c>
      <c r="AG40" s="36">
        <v>92.19</v>
      </c>
      <c r="AH40" s="36">
        <v>95.13</v>
      </c>
      <c r="AI40" s="36">
        <v>96.17</v>
      </c>
      <c r="AJ40" s="36">
        <v>102.86</v>
      </c>
      <c r="AK40" s="36">
        <v>112.24</v>
      </c>
      <c r="AL40" s="36">
        <v>121.51</v>
      </c>
      <c r="AM40" s="36">
        <v>124.81</v>
      </c>
      <c r="AN40" s="36">
        <v>129.41999999999999</v>
      </c>
      <c r="AO40" s="36">
        <v>126.47</v>
      </c>
      <c r="AP40" s="36">
        <v>125.5</v>
      </c>
      <c r="AQ40" s="36">
        <v>127.37</v>
      </c>
    </row>
    <row r="41" spans="1:43" x14ac:dyDescent="0.35">
      <c r="A41" s="12"/>
      <c r="B41" s="12"/>
      <c r="C41" s="8" t="s">
        <v>121</v>
      </c>
      <c r="D41" s="8"/>
      <c r="E41" s="31" t="s">
        <v>88</v>
      </c>
      <c r="F41" s="36">
        <v>294.52</v>
      </c>
      <c r="G41" s="36">
        <v>225.97</v>
      </c>
      <c r="H41" s="36">
        <v>190.28</v>
      </c>
      <c r="I41" s="36">
        <v>172.24</v>
      </c>
      <c r="J41" s="36">
        <v>170.18</v>
      </c>
      <c r="K41" s="36">
        <v>161.44</v>
      </c>
      <c r="L41" s="36">
        <v>162.79</v>
      </c>
      <c r="M41" s="36">
        <v>158.61000000000001</v>
      </c>
      <c r="N41" s="36">
        <v>162.72999999999999</v>
      </c>
      <c r="O41" s="36">
        <v>159.30000000000001</v>
      </c>
      <c r="P41" s="36">
        <v>163.25</v>
      </c>
      <c r="Q41" s="36">
        <v>164.81</v>
      </c>
      <c r="R41" s="36">
        <v>178.88</v>
      </c>
      <c r="S41" s="36">
        <v>170.9</v>
      </c>
      <c r="T41" s="36">
        <v>174.08</v>
      </c>
      <c r="U41" s="36">
        <v>176.09</v>
      </c>
      <c r="V41" s="36">
        <v>181.42</v>
      </c>
      <c r="W41" s="36">
        <v>177.44</v>
      </c>
      <c r="X41" s="36">
        <v>181.57</v>
      </c>
      <c r="Y41" s="36">
        <v>183.14</v>
      </c>
      <c r="Z41" s="36">
        <v>182.87</v>
      </c>
      <c r="AA41" s="36">
        <v>183.54</v>
      </c>
      <c r="AB41" s="36">
        <v>186.48</v>
      </c>
      <c r="AC41" s="36">
        <v>189.22</v>
      </c>
      <c r="AD41" s="36">
        <v>191.72</v>
      </c>
      <c r="AE41" s="36">
        <v>193.05</v>
      </c>
      <c r="AF41" s="36">
        <v>202.54</v>
      </c>
      <c r="AG41" s="36">
        <v>216.09</v>
      </c>
      <c r="AH41" s="36">
        <v>219.64</v>
      </c>
      <c r="AI41" s="36">
        <v>211.14</v>
      </c>
      <c r="AJ41" s="36">
        <v>220.22</v>
      </c>
      <c r="AK41" s="36">
        <v>222.46</v>
      </c>
      <c r="AL41" s="36">
        <v>223.01</v>
      </c>
      <c r="AM41" s="36">
        <v>218.42</v>
      </c>
      <c r="AN41" s="36">
        <v>231.68</v>
      </c>
      <c r="AO41" s="36">
        <v>223.09</v>
      </c>
      <c r="AP41" s="36">
        <v>221.93</v>
      </c>
      <c r="AQ41" s="36">
        <v>224.27</v>
      </c>
    </row>
    <row r="42" spans="1:43" x14ac:dyDescent="0.35">
      <c r="A42" s="12"/>
      <c r="B42" s="12"/>
      <c r="C42" s="8" t="s">
        <v>122</v>
      </c>
      <c r="D42" s="8"/>
      <c r="E42" s="31" t="s">
        <v>88</v>
      </c>
      <c r="F42" s="36">
        <v>107.54</v>
      </c>
      <c r="G42" s="36">
        <v>80.459999999999994</v>
      </c>
      <c r="H42" s="36">
        <v>57.88</v>
      </c>
      <c r="I42" s="36">
        <v>45.95</v>
      </c>
      <c r="J42" s="36">
        <v>40.81</v>
      </c>
      <c r="K42" s="36">
        <v>36.380000000000003</v>
      </c>
      <c r="L42" s="36">
        <v>33.01</v>
      </c>
      <c r="M42" s="36">
        <v>30.74</v>
      </c>
      <c r="N42" s="36">
        <v>31.29</v>
      </c>
      <c r="O42" s="36">
        <v>30.32</v>
      </c>
      <c r="P42" s="36">
        <v>30.58</v>
      </c>
      <c r="Q42" s="36">
        <v>28.68</v>
      </c>
      <c r="R42" s="36">
        <v>30.39</v>
      </c>
      <c r="S42" s="36">
        <v>27.6</v>
      </c>
      <c r="T42" s="36">
        <v>27.69</v>
      </c>
      <c r="U42" s="36">
        <v>28.61</v>
      </c>
      <c r="V42" s="36">
        <v>30.16</v>
      </c>
      <c r="W42" s="36">
        <v>30.34</v>
      </c>
      <c r="X42" s="36">
        <v>30.64</v>
      </c>
      <c r="Y42" s="36">
        <v>31.16</v>
      </c>
      <c r="Z42" s="36">
        <v>31.25</v>
      </c>
      <c r="AA42" s="36">
        <v>30.36</v>
      </c>
      <c r="AB42" s="36">
        <v>30.34</v>
      </c>
      <c r="AC42" s="36">
        <v>29.27</v>
      </c>
      <c r="AD42" s="36">
        <v>28.73</v>
      </c>
      <c r="AE42" s="36">
        <v>26.8</v>
      </c>
      <c r="AF42" s="36">
        <v>26.41</v>
      </c>
      <c r="AG42" s="36">
        <v>26.11</v>
      </c>
      <c r="AH42" s="36">
        <v>26.66</v>
      </c>
      <c r="AI42" s="36">
        <v>25.95</v>
      </c>
      <c r="AJ42" s="36">
        <v>26.73</v>
      </c>
      <c r="AK42" s="36">
        <v>26.22</v>
      </c>
      <c r="AL42" s="36">
        <v>25.22</v>
      </c>
      <c r="AM42" s="36">
        <v>22.71</v>
      </c>
      <c r="AN42" s="36">
        <v>21.73</v>
      </c>
      <c r="AO42" s="36">
        <v>20.77</v>
      </c>
      <c r="AP42" s="36">
        <v>20.39</v>
      </c>
      <c r="AQ42" s="36">
        <v>19.52</v>
      </c>
    </row>
    <row r="43" spans="1:43" x14ac:dyDescent="0.35">
      <c r="A43" s="12"/>
      <c r="B43" s="12"/>
      <c r="C43" s="8" t="s">
        <v>123</v>
      </c>
      <c r="D43" s="8"/>
      <c r="E43" s="31" t="s">
        <v>88</v>
      </c>
      <c r="F43" s="36">
        <v>11.76</v>
      </c>
      <c r="G43" s="36">
        <v>2.09</v>
      </c>
      <c r="H43" s="36">
        <v>1.07</v>
      </c>
      <c r="I43" s="36">
        <v>0.3</v>
      </c>
      <c r="J43" s="36">
        <v>-0.19</v>
      </c>
      <c r="K43" s="36">
        <v>0.03</v>
      </c>
      <c r="L43" s="36">
        <v>0.03</v>
      </c>
      <c r="M43" s="36">
        <v>0.03</v>
      </c>
      <c r="N43" s="36">
        <v>0.03</v>
      </c>
      <c r="O43" s="36">
        <v>0.03</v>
      </c>
      <c r="P43" s="36">
        <v>0.03</v>
      </c>
      <c r="Q43" s="36">
        <v>0.36</v>
      </c>
      <c r="R43" s="36">
        <v>0.99</v>
      </c>
      <c r="S43" s="36">
        <v>1.0900000000000001</v>
      </c>
      <c r="T43" s="36">
        <v>1.1100000000000001</v>
      </c>
      <c r="U43" s="36">
        <v>1.1100000000000001</v>
      </c>
      <c r="V43" s="36">
        <v>1.1100000000000001</v>
      </c>
      <c r="W43" s="36">
        <v>1.1100000000000001</v>
      </c>
      <c r="X43" s="36">
        <v>1.1100000000000001</v>
      </c>
      <c r="Y43" s="36">
        <v>1.1100000000000001</v>
      </c>
      <c r="Z43" s="36">
        <v>1.1100000000000001</v>
      </c>
      <c r="AA43" s="36">
        <v>1.1100000000000001</v>
      </c>
      <c r="AB43" s="36">
        <v>1.1100000000000001</v>
      </c>
      <c r="AC43" s="36">
        <v>1.1100000000000001</v>
      </c>
      <c r="AD43" s="36">
        <v>1.1100000000000001</v>
      </c>
      <c r="AE43" s="36">
        <v>1.1100000000000001</v>
      </c>
      <c r="AF43" s="36">
        <v>1.1100000000000001</v>
      </c>
      <c r="AG43" s="36">
        <v>1.1100000000000001</v>
      </c>
      <c r="AH43" s="36">
        <v>1.1100000000000001</v>
      </c>
      <c r="AI43" s="36">
        <v>1.1100000000000001</v>
      </c>
      <c r="AJ43" s="36">
        <v>0.89</v>
      </c>
      <c r="AK43" s="36">
        <v>-0.31</v>
      </c>
      <c r="AL43" s="36">
        <v>-1.36</v>
      </c>
      <c r="AM43" s="36">
        <v>-2.58</v>
      </c>
      <c r="AN43" s="36">
        <v>-2.61</v>
      </c>
      <c r="AO43" s="36">
        <v>-2.68</v>
      </c>
      <c r="AP43" s="36">
        <v>-2.99</v>
      </c>
      <c r="AQ43" s="36">
        <v>-3.17</v>
      </c>
    </row>
    <row r="44" spans="1:43" x14ac:dyDescent="0.35">
      <c r="A44" s="12"/>
      <c r="B44" s="12"/>
      <c r="C44" s="8"/>
      <c r="D44" s="8"/>
      <c r="E44" s="8"/>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1:43" x14ac:dyDescent="0.35">
      <c r="A45" s="27" t="s">
        <v>29</v>
      </c>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row>
    <row r="46" spans="1:43" x14ac:dyDescent="0.35">
      <c r="A46" s="29"/>
      <c r="B46" s="29"/>
      <c r="C46" s="29" t="s">
        <v>54</v>
      </c>
      <c r="D46" s="29"/>
      <c r="E46" s="29" t="s">
        <v>55</v>
      </c>
      <c r="F46" s="30">
        <v>2023</v>
      </c>
      <c r="G46" s="30">
        <v>2024</v>
      </c>
      <c r="H46" s="30">
        <v>2025</v>
      </c>
      <c r="I46" s="30">
        <v>2026</v>
      </c>
      <c r="J46" s="30">
        <v>2027</v>
      </c>
      <c r="K46" s="30">
        <v>2028</v>
      </c>
      <c r="L46" s="30">
        <v>2029</v>
      </c>
      <c r="M46" s="30">
        <v>2030</v>
      </c>
      <c r="N46" s="30">
        <v>2031</v>
      </c>
      <c r="O46" s="30">
        <v>2032</v>
      </c>
      <c r="P46" s="30">
        <v>2033</v>
      </c>
      <c r="Q46" s="30">
        <v>2034</v>
      </c>
      <c r="R46" s="30">
        <v>2035</v>
      </c>
      <c r="S46" s="30">
        <v>2036</v>
      </c>
      <c r="T46" s="30">
        <v>2037</v>
      </c>
      <c r="U46" s="30">
        <v>2038</v>
      </c>
      <c r="V46" s="30">
        <v>2039</v>
      </c>
      <c r="W46" s="30">
        <v>2040</v>
      </c>
      <c r="X46" s="30">
        <v>2041</v>
      </c>
      <c r="Y46" s="30">
        <v>2042</v>
      </c>
      <c r="Z46" s="30">
        <v>2043</v>
      </c>
      <c r="AA46" s="30">
        <v>2044</v>
      </c>
      <c r="AB46" s="30">
        <v>2045</v>
      </c>
      <c r="AC46" s="30">
        <v>2046</v>
      </c>
      <c r="AD46" s="30">
        <v>2047</v>
      </c>
      <c r="AE46" s="30">
        <v>2048</v>
      </c>
      <c r="AF46" s="30">
        <v>2049</v>
      </c>
      <c r="AG46" s="30">
        <v>2050</v>
      </c>
      <c r="AH46" s="30">
        <v>2051</v>
      </c>
      <c r="AI46" s="30">
        <v>2052</v>
      </c>
      <c r="AJ46" s="30">
        <v>2053</v>
      </c>
      <c r="AK46" s="30">
        <v>2054</v>
      </c>
      <c r="AL46" s="30">
        <v>2055</v>
      </c>
      <c r="AM46" s="30">
        <v>2056</v>
      </c>
      <c r="AN46" s="30">
        <v>2057</v>
      </c>
      <c r="AO46" s="30">
        <v>2058</v>
      </c>
      <c r="AP46" s="30">
        <v>2059</v>
      </c>
      <c r="AQ46" s="30">
        <v>2060</v>
      </c>
    </row>
    <row r="47" spans="1:43" x14ac:dyDescent="0.35">
      <c r="A47" s="12"/>
      <c r="B47" s="12" t="s">
        <v>124</v>
      </c>
      <c r="C47" s="8" t="s">
        <v>125</v>
      </c>
      <c r="D47" s="8"/>
      <c r="E47" s="31" t="s">
        <v>126</v>
      </c>
      <c r="F47" s="36">
        <v>18.149999999999999</v>
      </c>
      <c r="G47" s="36">
        <v>19.82</v>
      </c>
      <c r="H47" s="36">
        <v>33.68</v>
      </c>
      <c r="I47" s="36">
        <v>10.01</v>
      </c>
      <c r="J47" s="36">
        <v>5.54</v>
      </c>
      <c r="K47" s="36">
        <v>32.94</v>
      </c>
      <c r="L47" s="36">
        <v>40.19</v>
      </c>
      <c r="M47" s="36">
        <v>22.45</v>
      </c>
      <c r="N47" s="36">
        <v>48.28</v>
      </c>
      <c r="O47" s="36">
        <v>54.37</v>
      </c>
      <c r="P47" s="36">
        <v>58.42</v>
      </c>
      <c r="Q47" s="36">
        <v>61.52</v>
      </c>
      <c r="R47" s="36">
        <v>69.819999999999993</v>
      </c>
      <c r="S47" s="36">
        <v>76.34</v>
      </c>
      <c r="T47" s="36">
        <v>79.94</v>
      </c>
      <c r="U47" s="36">
        <v>92.28</v>
      </c>
      <c r="V47" s="36">
        <v>93.59</v>
      </c>
      <c r="W47" s="36">
        <v>93.81</v>
      </c>
      <c r="X47" s="36">
        <v>93.81</v>
      </c>
      <c r="Y47" s="36">
        <v>93.89</v>
      </c>
      <c r="Z47" s="36">
        <v>93.89</v>
      </c>
      <c r="AA47" s="36">
        <v>90.56</v>
      </c>
      <c r="AB47" s="36">
        <v>90.56</v>
      </c>
      <c r="AC47" s="36">
        <v>80.31</v>
      </c>
      <c r="AD47" s="36">
        <v>80.31</v>
      </c>
      <c r="AE47" s="36">
        <v>42.34</v>
      </c>
      <c r="AF47" s="36">
        <v>42.34</v>
      </c>
      <c r="AG47" s="36">
        <v>44.26</v>
      </c>
      <c r="AH47" s="36">
        <v>44.26</v>
      </c>
      <c r="AI47" s="36">
        <v>7.76</v>
      </c>
      <c r="AJ47" s="36">
        <v>7.76</v>
      </c>
      <c r="AK47" s="36">
        <v>7.76</v>
      </c>
      <c r="AL47" s="36">
        <v>7.76</v>
      </c>
      <c r="AM47" s="36">
        <v>7.76</v>
      </c>
      <c r="AN47" s="36">
        <v>7.76</v>
      </c>
      <c r="AO47" s="36">
        <v>9.42</v>
      </c>
      <c r="AP47" s="36">
        <v>9.42</v>
      </c>
      <c r="AQ47" s="36">
        <v>7.76</v>
      </c>
    </row>
    <row r="48" spans="1:43" x14ac:dyDescent="0.35">
      <c r="A48" s="12"/>
      <c r="B48" s="34" t="s">
        <v>127</v>
      </c>
      <c r="C48" s="8"/>
      <c r="D48" s="8"/>
      <c r="E48" s="31"/>
      <c r="F48" s="39"/>
      <c r="G48" s="39"/>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row>
    <row r="49" spans="1:67" x14ac:dyDescent="0.35">
      <c r="A49" s="12"/>
      <c r="B49" s="37"/>
      <c r="C49" s="8"/>
      <c r="D49" s="8"/>
      <c r="E49" s="31"/>
      <c r="F49" s="39"/>
      <c r="G49" s="39"/>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row>
    <row r="50" spans="1:67" x14ac:dyDescent="0.35">
      <c r="A50" s="12"/>
      <c r="B50" s="12" t="s">
        <v>128</v>
      </c>
      <c r="C50" s="8" t="s">
        <v>129</v>
      </c>
      <c r="D50" s="8"/>
      <c r="E50" s="31" t="s">
        <v>98</v>
      </c>
      <c r="F50" s="36">
        <v>0</v>
      </c>
      <c r="G50" s="36">
        <v>0</v>
      </c>
      <c r="H50" s="36">
        <v>0</v>
      </c>
      <c r="I50" s="36">
        <v>0</v>
      </c>
      <c r="J50" s="36">
        <v>0</v>
      </c>
      <c r="K50" s="36">
        <v>1.18</v>
      </c>
      <c r="L50" s="36">
        <v>1.3</v>
      </c>
      <c r="M50" s="36">
        <v>0</v>
      </c>
      <c r="N50" s="36">
        <v>0.76</v>
      </c>
      <c r="O50" s="36">
        <v>0.82</v>
      </c>
      <c r="P50" s="36">
        <v>2</v>
      </c>
      <c r="Q50" s="36">
        <v>2</v>
      </c>
      <c r="R50" s="36">
        <v>2.46</v>
      </c>
      <c r="S50" s="36">
        <v>2.14</v>
      </c>
      <c r="T50" s="36">
        <v>2</v>
      </c>
      <c r="U50" s="36">
        <v>2.33</v>
      </c>
      <c r="V50" s="36">
        <v>2.71</v>
      </c>
      <c r="W50" s="36">
        <v>2.95</v>
      </c>
      <c r="X50" s="36">
        <v>0</v>
      </c>
      <c r="Y50" s="36">
        <v>2.38</v>
      </c>
      <c r="Z50" s="36">
        <v>0</v>
      </c>
      <c r="AA50" s="36">
        <v>4.68</v>
      </c>
      <c r="AB50" s="36">
        <v>0</v>
      </c>
      <c r="AC50" s="36">
        <v>2.69</v>
      </c>
      <c r="AD50" s="36">
        <v>0</v>
      </c>
      <c r="AE50" s="36">
        <v>0.28000000000000003</v>
      </c>
      <c r="AF50" s="36">
        <v>0</v>
      </c>
      <c r="AG50" s="36">
        <v>1.18</v>
      </c>
      <c r="AH50" s="36">
        <v>0</v>
      </c>
      <c r="AI50" s="36">
        <v>0.86</v>
      </c>
      <c r="AJ50" s="36">
        <v>0</v>
      </c>
      <c r="AK50" s="36">
        <v>1.08</v>
      </c>
      <c r="AL50" s="36">
        <v>0</v>
      </c>
      <c r="AM50" s="36">
        <v>2.12</v>
      </c>
      <c r="AN50" s="36">
        <v>0</v>
      </c>
      <c r="AO50" s="36">
        <v>0.43</v>
      </c>
      <c r="AP50" s="36">
        <v>0</v>
      </c>
      <c r="AQ50" s="36">
        <v>0.72</v>
      </c>
    </row>
    <row r="51" spans="1:67" x14ac:dyDescent="0.35">
      <c r="A51" s="12"/>
      <c r="B51" s="12" t="s">
        <v>2</v>
      </c>
      <c r="C51" s="8" t="s">
        <v>130</v>
      </c>
      <c r="D51" s="8"/>
      <c r="E51" s="31" t="s">
        <v>98</v>
      </c>
      <c r="F51" s="36">
        <v>0</v>
      </c>
      <c r="G51" s="36">
        <v>0</v>
      </c>
      <c r="H51" s="36">
        <v>0</v>
      </c>
      <c r="I51" s="36">
        <v>0</v>
      </c>
      <c r="J51" s="36">
        <v>0</v>
      </c>
      <c r="K51" s="36">
        <v>0</v>
      </c>
      <c r="L51" s="36">
        <v>0</v>
      </c>
      <c r="M51" s="36">
        <v>0.5</v>
      </c>
      <c r="N51" s="36">
        <v>0.5</v>
      </c>
      <c r="O51" s="36">
        <v>0.5</v>
      </c>
      <c r="P51" s="36">
        <v>0.5</v>
      </c>
      <c r="Q51" s="36">
        <v>0.5</v>
      </c>
      <c r="R51" s="36">
        <v>0.5</v>
      </c>
      <c r="S51" s="36">
        <v>0.5</v>
      </c>
      <c r="T51" s="36">
        <v>0.5</v>
      </c>
      <c r="U51" s="36">
        <v>0.5</v>
      </c>
      <c r="V51" s="36">
        <v>0.5</v>
      </c>
      <c r="W51" s="36">
        <v>0.5</v>
      </c>
      <c r="X51" s="36">
        <v>0</v>
      </c>
      <c r="Y51" s="36">
        <v>1</v>
      </c>
      <c r="Z51" s="36">
        <v>0</v>
      </c>
      <c r="AA51" s="36">
        <v>1</v>
      </c>
      <c r="AB51" s="36">
        <v>0</v>
      </c>
      <c r="AC51" s="36">
        <v>1</v>
      </c>
      <c r="AD51" s="36">
        <v>0</v>
      </c>
      <c r="AE51" s="36">
        <v>1</v>
      </c>
      <c r="AF51" s="36">
        <v>0</v>
      </c>
      <c r="AG51" s="36">
        <v>1</v>
      </c>
      <c r="AH51" s="36">
        <v>0</v>
      </c>
      <c r="AI51" s="36">
        <v>0</v>
      </c>
      <c r="AJ51" s="36">
        <v>0</v>
      </c>
      <c r="AK51" s="36">
        <v>0</v>
      </c>
      <c r="AL51" s="36">
        <v>0</v>
      </c>
      <c r="AM51" s="36">
        <v>0</v>
      </c>
      <c r="AN51" s="36">
        <v>0</v>
      </c>
      <c r="AO51" s="36">
        <v>0</v>
      </c>
      <c r="AP51" s="36">
        <v>0</v>
      </c>
      <c r="AQ51" s="36">
        <v>0</v>
      </c>
    </row>
    <row r="52" spans="1:67" x14ac:dyDescent="0.35">
      <c r="A52" s="12"/>
      <c r="B52" s="12" t="s">
        <v>2</v>
      </c>
      <c r="C52" s="8" t="s">
        <v>132</v>
      </c>
      <c r="D52" s="8"/>
      <c r="E52" s="31" t="s">
        <v>98</v>
      </c>
      <c r="F52" s="36">
        <v>0</v>
      </c>
      <c r="G52" s="36">
        <v>0</v>
      </c>
      <c r="H52" s="36">
        <v>0</v>
      </c>
      <c r="I52" s="36">
        <v>0</v>
      </c>
      <c r="J52" s="36">
        <v>0</v>
      </c>
      <c r="K52" s="36">
        <v>0</v>
      </c>
      <c r="L52" s="36">
        <v>0</v>
      </c>
      <c r="M52" s="36">
        <v>0</v>
      </c>
      <c r="N52" s="36">
        <v>0</v>
      </c>
      <c r="O52" s="36">
        <v>0</v>
      </c>
      <c r="P52" s="36">
        <v>0</v>
      </c>
      <c r="Q52" s="36">
        <v>0</v>
      </c>
      <c r="R52" s="36">
        <v>0.05</v>
      </c>
      <c r="S52" s="36">
        <v>0.1</v>
      </c>
      <c r="T52" s="36">
        <v>0.15</v>
      </c>
      <c r="U52" s="36">
        <v>0.85</v>
      </c>
      <c r="V52" s="36">
        <v>1.05</v>
      </c>
      <c r="W52" s="36">
        <v>1.05</v>
      </c>
      <c r="X52" s="36">
        <v>0</v>
      </c>
      <c r="Y52" s="36">
        <v>2.1</v>
      </c>
      <c r="Z52" s="36">
        <v>0</v>
      </c>
      <c r="AA52" s="36">
        <v>2.88</v>
      </c>
      <c r="AB52" s="36">
        <v>0</v>
      </c>
      <c r="AC52" s="36">
        <v>4.45</v>
      </c>
      <c r="AD52" s="36">
        <v>0</v>
      </c>
      <c r="AE52" s="36">
        <v>1.78</v>
      </c>
      <c r="AF52" s="36">
        <v>0</v>
      </c>
      <c r="AG52" s="36">
        <v>0.3</v>
      </c>
      <c r="AH52" s="36">
        <v>0</v>
      </c>
      <c r="AI52" s="36">
        <v>0.3</v>
      </c>
      <c r="AJ52" s="36">
        <v>0</v>
      </c>
      <c r="AK52" s="36">
        <v>0.3</v>
      </c>
      <c r="AL52" s="36">
        <v>0</v>
      </c>
      <c r="AM52" s="36">
        <v>0.3</v>
      </c>
      <c r="AN52" s="36">
        <v>0</v>
      </c>
      <c r="AO52" s="36">
        <v>0.3</v>
      </c>
      <c r="AP52" s="36">
        <v>0</v>
      </c>
      <c r="AQ52" s="36">
        <v>0.3</v>
      </c>
    </row>
    <row r="53" spans="1:67" x14ac:dyDescent="0.35">
      <c r="A53" s="12"/>
      <c r="B53" s="12"/>
      <c r="C53" s="8"/>
      <c r="D53" s="8"/>
      <c r="E53" s="8"/>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row>
    <row r="54" spans="1:67" x14ac:dyDescent="0.35">
      <c r="A54" s="27" t="s">
        <v>31</v>
      </c>
      <c r="B54" s="27"/>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row>
    <row r="55" spans="1:67" x14ac:dyDescent="0.35">
      <c r="A55" s="29"/>
      <c r="B55" s="29"/>
      <c r="C55" s="29" t="s">
        <v>133</v>
      </c>
      <c r="D55" s="29"/>
      <c r="E55" s="29" t="s">
        <v>55</v>
      </c>
      <c r="F55" s="30">
        <v>2023</v>
      </c>
      <c r="G55" s="30">
        <v>2024</v>
      </c>
      <c r="H55" s="30">
        <v>2025</v>
      </c>
      <c r="I55" s="30">
        <v>2026</v>
      </c>
      <c r="J55" s="30">
        <v>2027</v>
      </c>
      <c r="K55" s="30">
        <v>2028</v>
      </c>
      <c r="L55" s="30">
        <v>2029</v>
      </c>
      <c r="M55" s="30">
        <v>2030</v>
      </c>
      <c r="N55" s="30">
        <v>2031</v>
      </c>
      <c r="O55" s="30">
        <v>2032</v>
      </c>
      <c r="P55" s="30">
        <v>2033</v>
      </c>
      <c r="Q55" s="30">
        <v>2034</v>
      </c>
      <c r="R55" s="30">
        <v>2035</v>
      </c>
      <c r="S55" s="30">
        <v>2036</v>
      </c>
      <c r="T55" s="30">
        <v>2037</v>
      </c>
      <c r="U55" s="30">
        <v>2038</v>
      </c>
      <c r="V55" s="30">
        <v>2039</v>
      </c>
      <c r="W55" s="30">
        <v>2040</v>
      </c>
      <c r="X55" s="30">
        <v>2041</v>
      </c>
      <c r="Y55" s="30">
        <v>2042</v>
      </c>
      <c r="Z55" s="30">
        <v>2043</v>
      </c>
      <c r="AA55" s="30">
        <v>2044</v>
      </c>
      <c r="AB55" s="30">
        <v>2045</v>
      </c>
      <c r="AC55" s="30">
        <v>2046</v>
      </c>
      <c r="AD55" s="30">
        <v>2047</v>
      </c>
      <c r="AE55" s="30">
        <v>2048</v>
      </c>
      <c r="AF55" s="30">
        <v>2049</v>
      </c>
      <c r="AG55" s="30">
        <v>2050</v>
      </c>
      <c r="AH55" s="30">
        <v>2051</v>
      </c>
      <c r="AI55" s="30">
        <v>2052</v>
      </c>
      <c r="AJ55" s="30">
        <v>2053</v>
      </c>
      <c r="AK55" s="30">
        <v>2054</v>
      </c>
      <c r="AL55" s="30">
        <v>2055</v>
      </c>
      <c r="AM55" s="30">
        <v>2056</v>
      </c>
      <c r="AN55" s="30">
        <v>2057</v>
      </c>
      <c r="AO55" s="30">
        <v>2058</v>
      </c>
      <c r="AP55" s="30">
        <v>2059</v>
      </c>
      <c r="AQ55" s="30">
        <v>2060</v>
      </c>
    </row>
    <row r="56" spans="1:67" x14ac:dyDescent="0.35">
      <c r="A56" s="12"/>
      <c r="B56" s="12" t="s">
        <v>134</v>
      </c>
      <c r="C56" s="8" t="s" cm="1">
        <v>135</v>
      </c>
      <c r="D56" s="8"/>
      <c r="E56" s="31" t="s">
        <v>98</v>
      </c>
      <c r="F56" s="36">
        <v>10.3</v>
      </c>
      <c r="G56" s="36">
        <v>13.1</v>
      </c>
      <c r="H56" s="36">
        <v>15.9</v>
      </c>
      <c r="I56" s="36">
        <v>15.9</v>
      </c>
      <c r="J56" s="36">
        <v>15.9</v>
      </c>
      <c r="K56" s="36">
        <v>15.9</v>
      </c>
      <c r="L56" s="36">
        <v>15.9</v>
      </c>
      <c r="M56" s="36">
        <v>17.899999999999999</v>
      </c>
      <c r="N56" s="36">
        <v>17.899999999999999</v>
      </c>
      <c r="O56" s="36">
        <v>17.899999999999999</v>
      </c>
      <c r="P56" s="36">
        <v>17.899999999999999</v>
      </c>
      <c r="Q56" s="36">
        <v>17.899999999999999</v>
      </c>
      <c r="R56" s="36">
        <v>17.899999999999999</v>
      </c>
      <c r="S56" s="36">
        <v>17.899999999999999</v>
      </c>
      <c r="T56" s="36">
        <v>17.899999999999999</v>
      </c>
      <c r="U56" s="36">
        <v>17.899999999999999</v>
      </c>
      <c r="V56" s="36">
        <v>17.899999999999999</v>
      </c>
      <c r="W56" s="36">
        <v>17.899999999999999</v>
      </c>
      <c r="X56" s="36">
        <v>17.899999999999999</v>
      </c>
      <c r="Y56" s="36">
        <v>17.899999999999999</v>
      </c>
      <c r="Z56" s="36">
        <v>17.899999999999999</v>
      </c>
      <c r="AA56" s="36">
        <v>17.899999999999999</v>
      </c>
      <c r="AB56" s="36">
        <v>17.899999999999999</v>
      </c>
      <c r="AC56" s="36">
        <v>17.899999999999999</v>
      </c>
      <c r="AD56" s="36">
        <v>17.899999999999999</v>
      </c>
      <c r="AE56" s="36">
        <v>17.899999999999999</v>
      </c>
      <c r="AF56" s="36">
        <v>17.899999999999999</v>
      </c>
      <c r="AG56" s="36">
        <v>17.899999999999999</v>
      </c>
      <c r="AH56" s="36">
        <v>17.899999999999999</v>
      </c>
      <c r="AI56" s="36">
        <v>17.899999999999999</v>
      </c>
      <c r="AJ56" s="36">
        <v>17.899999999999999</v>
      </c>
      <c r="AK56" s="36">
        <v>17.899999999999999</v>
      </c>
      <c r="AL56" s="36">
        <v>17.899999999999999</v>
      </c>
      <c r="AM56" s="36">
        <v>17.899999999999999</v>
      </c>
      <c r="AN56" s="36">
        <v>17.899999999999999</v>
      </c>
      <c r="AO56" s="36">
        <v>17.899999999999999</v>
      </c>
      <c r="AP56" s="36">
        <v>17.899999999999999</v>
      </c>
      <c r="AQ56" s="36">
        <v>17.899999999999999</v>
      </c>
      <c r="AR56" s="40"/>
      <c r="AS56" s="40"/>
      <c r="AT56" s="40"/>
      <c r="AU56" s="40"/>
      <c r="AV56" s="40"/>
      <c r="AW56" s="40"/>
      <c r="AX56" s="40"/>
      <c r="AY56" s="40"/>
    </row>
    <row r="57" spans="1:67" s="32" customFormat="1" x14ac:dyDescent="0.35">
      <c r="A57" s="12"/>
      <c r="B57" s="12"/>
      <c r="C57" s="8" t="s">
        <v>136</v>
      </c>
      <c r="D57" s="8"/>
      <c r="E57" s="31" t="s">
        <v>98</v>
      </c>
      <c r="F57" s="36">
        <v>2.1</v>
      </c>
      <c r="G57" s="36">
        <v>2.5099999999999998</v>
      </c>
      <c r="H57" s="36">
        <v>2.9</v>
      </c>
      <c r="I57" s="36">
        <v>3.32</v>
      </c>
      <c r="J57" s="36">
        <v>3.74</v>
      </c>
      <c r="K57" s="36">
        <v>4.16</v>
      </c>
      <c r="L57" s="36">
        <v>4.58</v>
      </c>
      <c r="M57" s="36">
        <v>5</v>
      </c>
      <c r="N57" s="36">
        <v>5.4</v>
      </c>
      <c r="O57" s="36">
        <v>5.76</v>
      </c>
      <c r="P57" s="36">
        <v>6.12</v>
      </c>
      <c r="Q57" s="36">
        <v>6.48</v>
      </c>
      <c r="R57" s="36">
        <v>6.8</v>
      </c>
      <c r="S57" s="36">
        <v>7.1</v>
      </c>
      <c r="T57" s="36">
        <v>7.35</v>
      </c>
      <c r="U57" s="36">
        <v>7.55</v>
      </c>
      <c r="V57" s="36">
        <v>7.7</v>
      </c>
      <c r="W57" s="36">
        <v>7.85</v>
      </c>
      <c r="X57" s="36">
        <v>7.99</v>
      </c>
      <c r="Y57" s="36">
        <v>8.14</v>
      </c>
      <c r="Z57" s="36">
        <v>8.3000000000000007</v>
      </c>
      <c r="AA57" s="36">
        <v>8.4700000000000006</v>
      </c>
      <c r="AB57" s="36">
        <v>8.64</v>
      </c>
      <c r="AC57" s="36">
        <v>8.82</v>
      </c>
      <c r="AD57" s="36">
        <v>9</v>
      </c>
      <c r="AE57" s="36">
        <v>9.1999999999999993</v>
      </c>
      <c r="AF57" s="36">
        <v>9.39</v>
      </c>
      <c r="AG57" s="36">
        <v>9.5</v>
      </c>
      <c r="AH57" s="36">
        <v>9.65</v>
      </c>
      <c r="AI57" s="36">
        <v>9.81</v>
      </c>
      <c r="AJ57" s="36">
        <v>9.9600000000000009</v>
      </c>
      <c r="AK57" s="36">
        <v>10.119999999999999</v>
      </c>
      <c r="AL57" s="36">
        <v>10.27</v>
      </c>
      <c r="AM57" s="36">
        <v>10.43</v>
      </c>
      <c r="AN57" s="36">
        <v>10.58</v>
      </c>
      <c r="AO57" s="36">
        <v>10.74</v>
      </c>
      <c r="AP57" s="36">
        <v>10.89</v>
      </c>
      <c r="AQ57" s="36">
        <v>11.05</v>
      </c>
      <c r="AR57" s="40"/>
      <c r="AS57" s="40"/>
      <c r="AT57" s="40"/>
      <c r="AU57" s="40"/>
      <c r="AV57" s="40"/>
      <c r="AW57" s="40"/>
      <c r="AX57" s="40"/>
      <c r="AY57" s="40"/>
      <c r="AZ57"/>
      <c r="BA57"/>
      <c r="BB57"/>
      <c r="BC57"/>
      <c r="BD57"/>
      <c r="BE57"/>
      <c r="BF57"/>
      <c r="BG57"/>
      <c r="BH57"/>
      <c r="BI57"/>
      <c r="BJ57"/>
      <c r="BK57"/>
      <c r="BL57"/>
      <c r="BM57"/>
      <c r="BN57"/>
      <c r="BO57"/>
    </row>
    <row r="58" spans="1:67" x14ac:dyDescent="0.35">
      <c r="A58" s="12"/>
      <c r="B58" s="12"/>
      <c r="C58" s="8" t="s">
        <v>129</v>
      </c>
      <c r="D58" s="8"/>
      <c r="E58" s="31" t="s">
        <v>98</v>
      </c>
      <c r="F58" s="36">
        <v>2.61</v>
      </c>
      <c r="G58" s="36">
        <v>3.19</v>
      </c>
      <c r="H58" s="36">
        <v>6.16</v>
      </c>
      <c r="I58" s="36">
        <v>6.16</v>
      </c>
      <c r="J58" s="36">
        <v>6.16</v>
      </c>
      <c r="K58" s="36">
        <v>7.35</v>
      </c>
      <c r="L58" s="36">
        <v>8.65</v>
      </c>
      <c r="M58" s="36">
        <v>8.65</v>
      </c>
      <c r="N58" s="36">
        <v>9.4</v>
      </c>
      <c r="O58" s="36">
        <v>10.220000000000001</v>
      </c>
      <c r="P58" s="36">
        <v>12.22</v>
      </c>
      <c r="Q58" s="36">
        <v>14.27</v>
      </c>
      <c r="R58" s="36">
        <v>16.05</v>
      </c>
      <c r="S58" s="36">
        <v>17.989999999999998</v>
      </c>
      <c r="T58" s="36">
        <v>19.91</v>
      </c>
      <c r="U58" s="36">
        <v>20.72</v>
      </c>
      <c r="V58" s="36">
        <v>21.64</v>
      </c>
      <c r="W58" s="36">
        <v>21.55</v>
      </c>
      <c r="X58" s="36">
        <v>21.95</v>
      </c>
      <c r="Y58" s="36">
        <v>22.35</v>
      </c>
      <c r="Z58" s="36">
        <v>22.69</v>
      </c>
      <c r="AA58" s="36">
        <v>23.03</v>
      </c>
      <c r="AB58" s="36">
        <v>22.38</v>
      </c>
      <c r="AC58" s="36">
        <v>21.72</v>
      </c>
      <c r="AD58" s="36">
        <v>19.72</v>
      </c>
      <c r="AE58" s="36">
        <v>17.72</v>
      </c>
      <c r="AF58" s="36">
        <v>16.489999999999998</v>
      </c>
      <c r="AG58" s="36">
        <v>15.25</v>
      </c>
      <c r="AH58" s="36">
        <v>14.42</v>
      </c>
      <c r="AI58" s="36">
        <v>13.59</v>
      </c>
      <c r="AJ58" s="36">
        <v>11.59</v>
      </c>
      <c r="AK58" s="36">
        <v>9.59</v>
      </c>
      <c r="AL58" s="36">
        <v>8.25</v>
      </c>
      <c r="AM58" s="36">
        <v>6.9</v>
      </c>
      <c r="AN58" s="36">
        <v>6.98</v>
      </c>
      <c r="AO58" s="36">
        <v>7.05</v>
      </c>
      <c r="AP58" s="36">
        <v>7.05</v>
      </c>
      <c r="AQ58" s="36">
        <v>7.05</v>
      </c>
      <c r="AR58" s="40"/>
      <c r="AS58" s="40"/>
      <c r="AT58" s="40"/>
      <c r="AU58" s="40"/>
      <c r="AV58" s="40"/>
      <c r="AW58" s="40"/>
      <c r="AX58" s="40"/>
      <c r="AY58" s="40"/>
    </row>
    <row r="59" spans="1:67" x14ac:dyDescent="0.35">
      <c r="A59" s="12"/>
      <c r="B59" s="12"/>
      <c r="C59" s="8" t="s">
        <v>130</v>
      </c>
      <c r="D59" s="8"/>
      <c r="E59" s="31" t="s">
        <v>98</v>
      </c>
      <c r="F59" s="36">
        <v>0</v>
      </c>
      <c r="G59" s="36">
        <v>0</v>
      </c>
      <c r="H59" s="36">
        <v>0</v>
      </c>
      <c r="I59" s="36">
        <v>0</v>
      </c>
      <c r="J59" s="36">
        <v>0</v>
      </c>
      <c r="K59" s="36">
        <v>0</v>
      </c>
      <c r="L59" s="36">
        <v>0</v>
      </c>
      <c r="M59" s="36">
        <v>0.8</v>
      </c>
      <c r="N59" s="36">
        <v>1.3</v>
      </c>
      <c r="O59" s="36">
        <v>1.8</v>
      </c>
      <c r="P59" s="36">
        <v>2.6</v>
      </c>
      <c r="Q59" s="36">
        <v>3.1</v>
      </c>
      <c r="R59" s="36">
        <v>3.6</v>
      </c>
      <c r="S59" s="36">
        <v>4.0999999999999996</v>
      </c>
      <c r="T59" s="36">
        <v>4.9000000000000004</v>
      </c>
      <c r="U59" s="36">
        <v>5.7</v>
      </c>
      <c r="V59" s="36">
        <v>6.5</v>
      </c>
      <c r="W59" s="36">
        <v>7.3</v>
      </c>
      <c r="X59" s="36">
        <v>8</v>
      </c>
      <c r="Y59" s="36">
        <v>8.65</v>
      </c>
      <c r="Z59" s="36">
        <v>9.35</v>
      </c>
      <c r="AA59" s="36">
        <v>10.050000000000001</v>
      </c>
      <c r="AB59" s="36">
        <v>10.95</v>
      </c>
      <c r="AC59" s="36">
        <v>11.69</v>
      </c>
      <c r="AD59" s="36">
        <v>12.63</v>
      </c>
      <c r="AE59" s="36">
        <v>13.37</v>
      </c>
      <c r="AF59" s="36">
        <v>14.41</v>
      </c>
      <c r="AG59" s="36">
        <v>15.35</v>
      </c>
      <c r="AH59" s="36">
        <v>15.65</v>
      </c>
      <c r="AI59" s="36">
        <v>16</v>
      </c>
      <c r="AJ59" s="36">
        <v>16.399999999999999</v>
      </c>
      <c r="AK59" s="36">
        <v>16.829999999999998</v>
      </c>
      <c r="AL59" s="36">
        <v>17.329999999999998</v>
      </c>
      <c r="AM59" s="36">
        <v>17.739999999999998</v>
      </c>
      <c r="AN59" s="36">
        <v>18.190000000000001</v>
      </c>
      <c r="AO59" s="36">
        <v>18.690000000000001</v>
      </c>
      <c r="AP59" s="36">
        <v>18.940000000000001</v>
      </c>
      <c r="AQ59" s="36">
        <v>19.21</v>
      </c>
      <c r="AR59" s="40"/>
      <c r="AS59" s="40"/>
      <c r="AT59" s="40"/>
      <c r="AU59" s="40"/>
      <c r="AV59" s="40"/>
      <c r="AW59" s="40"/>
      <c r="AX59" s="40"/>
      <c r="AY59" s="40"/>
    </row>
    <row r="60" spans="1:67" x14ac:dyDescent="0.35">
      <c r="A60" s="12"/>
      <c r="B60" s="12"/>
      <c r="C60" s="8" t="s">
        <v>137</v>
      </c>
      <c r="D60" s="8"/>
      <c r="E60" s="31" t="s">
        <v>98</v>
      </c>
      <c r="F60" s="36">
        <v>7.7</v>
      </c>
      <c r="G60" s="36">
        <v>9.23</v>
      </c>
      <c r="H60" s="36">
        <v>9.66</v>
      </c>
      <c r="I60" s="36">
        <v>9.51</v>
      </c>
      <c r="J60" s="36">
        <v>9.69</v>
      </c>
      <c r="K60" s="36">
        <v>10.61</v>
      </c>
      <c r="L60" s="36">
        <v>10.89</v>
      </c>
      <c r="M60" s="36">
        <v>10.16</v>
      </c>
      <c r="N60" s="36">
        <v>11.11</v>
      </c>
      <c r="O60" s="36">
        <v>11.23</v>
      </c>
      <c r="P60" s="36">
        <v>11.15</v>
      </c>
      <c r="Q60" s="36">
        <v>11.1</v>
      </c>
      <c r="R60" s="36">
        <v>0.03</v>
      </c>
      <c r="S60" s="36">
        <v>0.03</v>
      </c>
      <c r="T60" s="36">
        <v>0.03</v>
      </c>
      <c r="U60" s="36">
        <v>0.03</v>
      </c>
      <c r="V60" s="36">
        <v>0.03</v>
      </c>
      <c r="W60" s="36">
        <v>0.03</v>
      </c>
      <c r="X60" s="36">
        <v>0.03</v>
      </c>
      <c r="Y60" s="36">
        <v>0.03</v>
      </c>
      <c r="Z60" s="36">
        <v>0.03</v>
      </c>
      <c r="AA60" s="36">
        <v>0.03</v>
      </c>
      <c r="AB60" s="36">
        <v>0.03</v>
      </c>
      <c r="AC60" s="36">
        <v>0.03</v>
      </c>
      <c r="AD60" s="36">
        <v>0.03</v>
      </c>
      <c r="AE60" s="36">
        <v>0.03</v>
      </c>
      <c r="AF60" s="36">
        <v>0.03</v>
      </c>
      <c r="AG60" s="36">
        <v>0.03</v>
      </c>
      <c r="AH60" s="36">
        <v>0.03</v>
      </c>
      <c r="AI60" s="36">
        <v>0.03</v>
      </c>
      <c r="AJ60" s="36">
        <v>0.03</v>
      </c>
      <c r="AK60" s="36">
        <v>0.03</v>
      </c>
      <c r="AL60" s="36">
        <v>0.03</v>
      </c>
      <c r="AM60" s="36">
        <v>0.03</v>
      </c>
      <c r="AN60" s="36">
        <v>0.03</v>
      </c>
      <c r="AO60" s="36">
        <v>0.03</v>
      </c>
      <c r="AP60" s="36">
        <v>0.03</v>
      </c>
      <c r="AQ60" s="36">
        <v>0.03</v>
      </c>
      <c r="AR60" s="40"/>
      <c r="AS60" s="40"/>
      <c r="AT60" s="40"/>
      <c r="AU60" s="40"/>
      <c r="AV60" s="40"/>
      <c r="AW60" s="40"/>
      <c r="AX60" s="40"/>
      <c r="AY60" s="40"/>
    </row>
    <row r="61" spans="1:67" x14ac:dyDescent="0.35">
      <c r="A61" s="12"/>
      <c r="B61" s="12"/>
      <c r="C61" s="8" t="s">
        <v>138</v>
      </c>
      <c r="D61" s="8"/>
      <c r="E61" s="31" t="s">
        <v>98</v>
      </c>
      <c r="F61" s="36">
        <v>2.81</v>
      </c>
      <c r="G61" s="36">
        <v>2.81</v>
      </c>
      <c r="H61" s="36">
        <v>2.81</v>
      </c>
      <c r="I61" s="36">
        <v>2.81</v>
      </c>
      <c r="J61" s="36">
        <v>2.81</v>
      </c>
      <c r="K61" s="36">
        <v>2.81</v>
      </c>
      <c r="L61" s="36">
        <v>2.81</v>
      </c>
      <c r="M61" s="36">
        <v>4.01</v>
      </c>
      <c r="N61" s="36">
        <v>4.01</v>
      </c>
      <c r="O61" s="36">
        <v>3.41</v>
      </c>
      <c r="P61" s="36">
        <v>3.41</v>
      </c>
      <c r="Q61" s="36">
        <v>3.41</v>
      </c>
      <c r="R61" s="36">
        <v>3.41</v>
      </c>
      <c r="S61" s="36">
        <v>3.41</v>
      </c>
      <c r="T61" s="36">
        <v>4</v>
      </c>
      <c r="U61" s="36">
        <v>4</v>
      </c>
      <c r="V61" s="36">
        <v>4</v>
      </c>
      <c r="W61" s="36">
        <v>4</v>
      </c>
      <c r="X61" s="36">
        <v>4</v>
      </c>
      <c r="Y61" s="36">
        <v>4</v>
      </c>
      <c r="Z61" s="36">
        <v>4.2</v>
      </c>
      <c r="AA61" s="36">
        <v>4.2</v>
      </c>
      <c r="AB61" s="36">
        <v>4.2</v>
      </c>
      <c r="AC61" s="36">
        <v>4.2</v>
      </c>
      <c r="AD61" s="36">
        <v>4.5</v>
      </c>
      <c r="AE61" s="36">
        <v>4.5</v>
      </c>
      <c r="AF61" s="36">
        <v>4.5</v>
      </c>
      <c r="AG61" s="36">
        <v>4.5</v>
      </c>
      <c r="AH61" s="36">
        <v>4.5</v>
      </c>
      <c r="AI61" s="36">
        <v>4.7</v>
      </c>
      <c r="AJ61" s="36">
        <v>4.7</v>
      </c>
      <c r="AK61" s="36">
        <v>4.7</v>
      </c>
      <c r="AL61" s="36">
        <v>4.7</v>
      </c>
      <c r="AM61" s="36">
        <v>4.7</v>
      </c>
      <c r="AN61" s="36">
        <v>4.7</v>
      </c>
      <c r="AO61" s="36">
        <v>4.7</v>
      </c>
      <c r="AP61" s="36">
        <v>4.7</v>
      </c>
      <c r="AQ61" s="36">
        <v>4.7</v>
      </c>
      <c r="AR61" s="40"/>
      <c r="AS61" s="40"/>
      <c r="AT61" s="40"/>
      <c r="AU61" s="40"/>
      <c r="AV61" s="40"/>
      <c r="AW61" s="40"/>
      <c r="AX61" s="40"/>
      <c r="AY61" s="40"/>
    </row>
    <row r="62" spans="1:67" x14ac:dyDescent="0.35">
      <c r="A62" s="12"/>
      <c r="B62" s="12"/>
      <c r="C62" s="8" t="s">
        <v>131</v>
      </c>
      <c r="D62" s="8"/>
      <c r="E62" s="31" t="s">
        <v>98</v>
      </c>
      <c r="F62" s="36">
        <v>14.14</v>
      </c>
      <c r="G62" s="36">
        <v>15.4</v>
      </c>
      <c r="H62" s="36">
        <v>17.88</v>
      </c>
      <c r="I62" s="36">
        <v>19.41</v>
      </c>
      <c r="J62" s="36">
        <v>20.88</v>
      </c>
      <c r="K62" s="36">
        <v>22.35</v>
      </c>
      <c r="L62" s="36">
        <v>22.85</v>
      </c>
      <c r="M62" s="36">
        <v>23.35</v>
      </c>
      <c r="N62" s="36">
        <v>23.64</v>
      </c>
      <c r="O62" s="36">
        <v>23.85</v>
      </c>
      <c r="P62" s="36">
        <v>24.29</v>
      </c>
      <c r="Q62" s="36">
        <v>24.31</v>
      </c>
      <c r="R62" s="36">
        <v>24.91</v>
      </c>
      <c r="S62" s="36">
        <v>25.51</v>
      </c>
      <c r="T62" s="36">
        <v>26.08</v>
      </c>
      <c r="U62" s="36">
        <v>26.78</v>
      </c>
      <c r="V62" s="36">
        <v>27.68</v>
      </c>
      <c r="W62" s="36">
        <v>28.78</v>
      </c>
      <c r="X62" s="36">
        <v>30.2</v>
      </c>
      <c r="Y62" s="36">
        <v>31.1</v>
      </c>
      <c r="Z62" s="36">
        <v>31.99</v>
      </c>
      <c r="AA62" s="36">
        <v>32.89</v>
      </c>
      <c r="AB62" s="36">
        <v>33.79</v>
      </c>
      <c r="AC62" s="36">
        <v>34.29</v>
      </c>
      <c r="AD62" s="36">
        <v>34.81</v>
      </c>
      <c r="AE62" s="36">
        <v>35.299999999999997</v>
      </c>
      <c r="AF62" s="36">
        <v>35.799999999999997</v>
      </c>
      <c r="AG62" s="36">
        <v>36.380000000000003</v>
      </c>
      <c r="AH62" s="36">
        <v>36.64</v>
      </c>
      <c r="AI62" s="36">
        <v>36.6</v>
      </c>
      <c r="AJ62" s="36">
        <v>36.44</v>
      </c>
      <c r="AK62" s="36">
        <v>36.72</v>
      </c>
      <c r="AL62" s="36">
        <v>36.31</v>
      </c>
      <c r="AM62" s="36">
        <v>36.31</v>
      </c>
      <c r="AN62" s="36">
        <v>36.31</v>
      </c>
      <c r="AO62" s="36">
        <v>36.31</v>
      </c>
      <c r="AP62" s="36">
        <v>36.31</v>
      </c>
      <c r="AQ62" s="36">
        <v>36.31</v>
      </c>
      <c r="AR62" s="40"/>
      <c r="AS62" s="40"/>
      <c r="AT62" s="40"/>
      <c r="AU62" s="40"/>
      <c r="AV62" s="40"/>
      <c r="AW62" s="40"/>
      <c r="AX62" s="40"/>
      <c r="AY62" s="40"/>
    </row>
    <row r="63" spans="1:67" x14ac:dyDescent="0.35">
      <c r="A63" s="12"/>
      <c r="B63" s="12"/>
      <c r="C63" s="8" t="s">
        <v>139</v>
      </c>
      <c r="D63" s="8"/>
      <c r="E63" s="31" t="s">
        <v>98</v>
      </c>
      <c r="F63" s="36">
        <v>13.05</v>
      </c>
      <c r="G63" s="36">
        <v>15.19</v>
      </c>
      <c r="H63" s="36">
        <v>21</v>
      </c>
      <c r="I63" s="36">
        <v>27.18</v>
      </c>
      <c r="J63" s="36">
        <v>34.770000000000003</v>
      </c>
      <c r="K63" s="36">
        <v>40.86</v>
      </c>
      <c r="L63" s="36">
        <v>45.99</v>
      </c>
      <c r="M63" s="36">
        <v>50.06</v>
      </c>
      <c r="N63" s="36">
        <v>52</v>
      </c>
      <c r="O63" s="36">
        <v>53.61</v>
      </c>
      <c r="P63" s="36">
        <v>55.03</v>
      </c>
      <c r="Q63" s="36">
        <v>56.4</v>
      </c>
      <c r="R63" s="36">
        <v>57.71</v>
      </c>
      <c r="S63" s="36">
        <v>58.92</v>
      </c>
      <c r="T63" s="36">
        <v>59.77</v>
      </c>
      <c r="U63" s="36">
        <v>60.77</v>
      </c>
      <c r="V63" s="36">
        <v>61.65</v>
      </c>
      <c r="W63" s="36">
        <v>62.46</v>
      </c>
      <c r="X63" s="36">
        <v>63.25</v>
      </c>
      <c r="Y63" s="36">
        <v>64.34</v>
      </c>
      <c r="Z63" s="36">
        <v>65.349999999999994</v>
      </c>
      <c r="AA63" s="36">
        <v>67.989999999999995</v>
      </c>
      <c r="AB63" s="36">
        <v>70.599999999999994</v>
      </c>
      <c r="AC63" s="36">
        <v>73.53</v>
      </c>
      <c r="AD63" s="36">
        <v>76.709999999999994</v>
      </c>
      <c r="AE63" s="36">
        <v>79.72</v>
      </c>
      <c r="AF63" s="36">
        <v>82.42</v>
      </c>
      <c r="AG63" s="36">
        <v>84.66</v>
      </c>
      <c r="AH63" s="36">
        <v>85.22</v>
      </c>
      <c r="AI63" s="36">
        <v>85.38</v>
      </c>
      <c r="AJ63" s="36">
        <v>85.51</v>
      </c>
      <c r="AK63" s="36">
        <v>85.96</v>
      </c>
      <c r="AL63" s="36">
        <v>86.32</v>
      </c>
      <c r="AM63" s="36">
        <v>86.4</v>
      </c>
      <c r="AN63" s="36">
        <v>86.59</v>
      </c>
      <c r="AO63" s="36">
        <v>86.87</v>
      </c>
      <c r="AP63" s="36">
        <v>86.97</v>
      </c>
      <c r="AQ63" s="36">
        <v>87.22</v>
      </c>
      <c r="AR63" s="40"/>
      <c r="AS63" s="40"/>
      <c r="AT63" s="40"/>
      <c r="AU63" s="40"/>
      <c r="AV63" s="40"/>
      <c r="AW63" s="40"/>
      <c r="AX63" s="40"/>
      <c r="AY63" s="40"/>
    </row>
    <row r="64" spans="1:67" x14ac:dyDescent="0.35">
      <c r="A64" s="37"/>
      <c r="B64" s="12"/>
      <c r="C64" s="8" t="s">
        <v>140</v>
      </c>
      <c r="D64" s="8"/>
      <c r="E64" s="31" t="s">
        <v>98</v>
      </c>
      <c r="F64" s="36">
        <v>1.72</v>
      </c>
      <c r="G64" s="36">
        <v>1.74</v>
      </c>
      <c r="H64" s="36">
        <v>1.75</v>
      </c>
      <c r="I64" s="36">
        <v>1.77</v>
      </c>
      <c r="J64" s="36">
        <v>1.79</v>
      </c>
      <c r="K64" s="36">
        <v>1.8</v>
      </c>
      <c r="L64" s="36">
        <v>1.82</v>
      </c>
      <c r="M64" s="36">
        <v>1.84</v>
      </c>
      <c r="N64" s="36">
        <v>1.86</v>
      </c>
      <c r="O64" s="36">
        <v>1.87</v>
      </c>
      <c r="P64" s="36">
        <v>1.87</v>
      </c>
      <c r="Q64" s="36">
        <v>1.87</v>
      </c>
      <c r="R64" s="36">
        <v>1.87</v>
      </c>
      <c r="S64" s="36">
        <v>1.87</v>
      </c>
      <c r="T64" s="36">
        <v>1.87</v>
      </c>
      <c r="U64" s="36">
        <v>1.87</v>
      </c>
      <c r="V64" s="36">
        <v>1.87</v>
      </c>
      <c r="W64" s="36">
        <v>1.87</v>
      </c>
      <c r="X64" s="36">
        <v>1.87</v>
      </c>
      <c r="Y64" s="36">
        <v>1.87</v>
      </c>
      <c r="Z64" s="36">
        <v>1.87</v>
      </c>
      <c r="AA64" s="36">
        <v>1.87</v>
      </c>
      <c r="AB64" s="36">
        <v>1.87</v>
      </c>
      <c r="AC64" s="36">
        <v>1.87</v>
      </c>
      <c r="AD64" s="36">
        <v>1.87</v>
      </c>
      <c r="AE64" s="36">
        <v>1.87</v>
      </c>
      <c r="AF64" s="36">
        <v>1.87</v>
      </c>
      <c r="AG64" s="36">
        <v>1.87</v>
      </c>
      <c r="AH64" s="36">
        <v>1.87</v>
      </c>
      <c r="AI64" s="36">
        <v>1.87</v>
      </c>
      <c r="AJ64" s="36">
        <v>1.87</v>
      </c>
      <c r="AK64" s="36">
        <v>1.87</v>
      </c>
      <c r="AL64" s="36">
        <v>1.87</v>
      </c>
      <c r="AM64" s="36">
        <v>1.87</v>
      </c>
      <c r="AN64" s="36">
        <v>1.87</v>
      </c>
      <c r="AO64" s="36">
        <v>1.87</v>
      </c>
      <c r="AP64" s="36">
        <v>1.87</v>
      </c>
      <c r="AQ64" s="36">
        <v>1.87</v>
      </c>
      <c r="AR64" s="40"/>
      <c r="AS64" s="40"/>
      <c r="AT64" s="40"/>
      <c r="AU64" s="40"/>
      <c r="AV64" s="40"/>
      <c r="AW64" s="40"/>
      <c r="AX64" s="40"/>
      <c r="AY64" s="40"/>
    </row>
    <row r="65" spans="1:67" x14ac:dyDescent="0.35">
      <c r="A65" s="12"/>
      <c r="B65" s="12"/>
      <c r="C65" s="8" t="s">
        <v>141</v>
      </c>
      <c r="D65" s="8"/>
      <c r="E65" s="31" t="s">
        <v>98</v>
      </c>
      <c r="F65" s="36">
        <v>0</v>
      </c>
      <c r="G65" s="36">
        <v>0</v>
      </c>
      <c r="H65" s="36">
        <v>0</v>
      </c>
      <c r="I65" s="36">
        <v>0</v>
      </c>
      <c r="J65" s="36">
        <v>0</v>
      </c>
      <c r="K65" s="36">
        <v>0</v>
      </c>
      <c r="L65" s="36">
        <v>0</v>
      </c>
      <c r="M65" s="36">
        <v>0.1</v>
      </c>
      <c r="N65" s="36">
        <v>0.68</v>
      </c>
      <c r="O65" s="36">
        <v>1.26</v>
      </c>
      <c r="P65" s="36">
        <v>1.26</v>
      </c>
      <c r="Q65" s="36">
        <v>1.84</v>
      </c>
      <c r="R65" s="36">
        <v>2.42</v>
      </c>
      <c r="S65" s="36">
        <v>2.72</v>
      </c>
      <c r="T65" s="36">
        <v>2.72</v>
      </c>
      <c r="U65" s="36">
        <v>2.72</v>
      </c>
      <c r="V65" s="36">
        <v>2.72</v>
      </c>
      <c r="W65" s="36">
        <v>3.02</v>
      </c>
      <c r="X65" s="36">
        <v>3.02</v>
      </c>
      <c r="Y65" s="36">
        <v>3.02</v>
      </c>
      <c r="Z65" s="36">
        <v>3.52</v>
      </c>
      <c r="AA65" s="36">
        <v>3.52</v>
      </c>
      <c r="AB65" s="36">
        <v>3.52</v>
      </c>
      <c r="AC65" s="36">
        <v>4.0199999999999996</v>
      </c>
      <c r="AD65" s="36">
        <v>4.0199999999999996</v>
      </c>
      <c r="AE65" s="36">
        <v>4.5199999999999996</v>
      </c>
      <c r="AF65" s="36">
        <v>4.5199999999999996</v>
      </c>
      <c r="AG65" s="36">
        <v>4.5199999999999996</v>
      </c>
      <c r="AH65" s="36">
        <v>4.5199999999999996</v>
      </c>
      <c r="AI65" s="36">
        <v>5</v>
      </c>
      <c r="AJ65" s="36">
        <v>5</v>
      </c>
      <c r="AK65" s="36">
        <v>5</v>
      </c>
      <c r="AL65" s="36">
        <v>5</v>
      </c>
      <c r="AM65" s="36">
        <v>5</v>
      </c>
      <c r="AN65" s="36">
        <v>5</v>
      </c>
      <c r="AO65" s="36">
        <v>5</v>
      </c>
      <c r="AP65" s="36">
        <v>5</v>
      </c>
      <c r="AQ65" s="36">
        <v>5</v>
      </c>
      <c r="AR65" s="40"/>
      <c r="AS65" s="40"/>
      <c r="AT65" s="40"/>
      <c r="AU65" s="40"/>
      <c r="AV65" s="40"/>
      <c r="AW65" s="40"/>
      <c r="AX65" s="40"/>
      <c r="AY65" s="40"/>
    </row>
    <row r="66" spans="1:67" x14ac:dyDescent="0.35">
      <c r="A66" s="12"/>
      <c r="B66" s="12"/>
      <c r="C66" s="8" t="s">
        <v>142</v>
      </c>
      <c r="D66" s="8"/>
      <c r="E66" s="31" t="s">
        <v>98</v>
      </c>
      <c r="F66" s="36">
        <v>6.71</v>
      </c>
      <c r="G66" s="36">
        <v>6.81</v>
      </c>
      <c r="H66" s="36">
        <v>6.84</v>
      </c>
      <c r="I66" s="36">
        <v>6.84</v>
      </c>
      <c r="J66" s="36">
        <v>6.3</v>
      </c>
      <c r="K66" s="36">
        <v>5.01</v>
      </c>
      <c r="L66" s="36">
        <v>4.96</v>
      </c>
      <c r="M66" s="36">
        <v>4.95</v>
      </c>
      <c r="N66" s="36">
        <v>4.95</v>
      </c>
      <c r="O66" s="36">
        <v>4.88</v>
      </c>
      <c r="P66" s="36">
        <v>4.88</v>
      </c>
      <c r="Q66" s="36">
        <v>4.88</v>
      </c>
      <c r="R66" s="36">
        <v>4.58</v>
      </c>
      <c r="S66" s="36">
        <v>3.27</v>
      </c>
      <c r="T66" s="36">
        <v>3.27</v>
      </c>
      <c r="U66" s="36">
        <v>3.27</v>
      </c>
      <c r="V66" s="36">
        <v>3.27</v>
      </c>
      <c r="W66" s="36">
        <v>3.27</v>
      </c>
      <c r="X66" s="36">
        <v>3.27</v>
      </c>
      <c r="Y66" s="36">
        <v>3.27</v>
      </c>
      <c r="Z66" s="36">
        <v>3.27</v>
      </c>
      <c r="AA66" s="36">
        <v>3.27</v>
      </c>
      <c r="AB66" s="36">
        <v>3.27</v>
      </c>
      <c r="AC66" s="36">
        <v>3.27</v>
      </c>
      <c r="AD66" s="36">
        <v>3.27</v>
      </c>
      <c r="AE66" s="36">
        <v>3.27</v>
      </c>
      <c r="AF66" s="36">
        <v>3.27</v>
      </c>
      <c r="AG66" s="36">
        <v>3.27</v>
      </c>
      <c r="AH66" s="36">
        <v>3.27</v>
      </c>
      <c r="AI66" s="36">
        <v>3.27</v>
      </c>
      <c r="AJ66" s="36">
        <v>3.27</v>
      </c>
      <c r="AK66" s="36">
        <v>3.27</v>
      </c>
      <c r="AL66" s="36">
        <v>3.27</v>
      </c>
      <c r="AM66" s="36">
        <v>3.27</v>
      </c>
      <c r="AN66" s="36">
        <v>3.27</v>
      </c>
      <c r="AO66" s="36">
        <v>3.27</v>
      </c>
      <c r="AP66" s="36">
        <v>3.27</v>
      </c>
      <c r="AQ66" s="36">
        <v>3.27</v>
      </c>
      <c r="AR66" s="40"/>
      <c r="AS66" s="40"/>
      <c r="AT66" s="40"/>
      <c r="AU66" s="40"/>
      <c r="AV66" s="40"/>
      <c r="AW66" s="40"/>
      <c r="AX66" s="40"/>
      <c r="AY66" s="40"/>
    </row>
    <row r="67" spans="1:67" x14ac:dyDescent="0.35">
      <c r="A67" s="37"/>
      <c r="B67" s="12"/>
      <c r="C67" s="8" t="s">
        <v>132</v>
      </c>
      <c r="D67" s="8"/>
      <c r="E67" s="31" t="s">
        <v>98</v>
      </c>
      <c r="F67" s="36">
        <v>13.98</v>
      </c>
      <c r="G67" s="36">
        <v>18.02</v>
      </c>
      <c r="H67" s="36">
        <v>22.02</v>
      </c>
      <c r="I67" s="36">
        <v>27.02</v>
      </c>
      <c r="J67" s="36">
        <v>31.02</v>
      </c>
      <c r="K67" s="36">
        <v>35.020000000000003</v>
      </c>
      <c r="L67" s="36">
        <v>39.020000000000003</v>
      </c>
      <c r="M67" s="36">
        <v>45.02</v>
      </c>
      <c r="N67" s="36">
        <v>50.02</v>
      </c>
      <c r="O67" s="36">
        <v>57.02</v>
      </c>
      <c r="P67" s="36">
        <v>62.02</v>
      </c>
      <c r="Q67" s="36">
        <v>66.02</v>
      </c>
      <c r="R67" s="36">
        <v>70.069999999999993</v>
      </c>
      <c r="S67" s="36">
        <v>71.17</v>
      </c>
      <c r="T67" s="36">
        <v>72.319999999999993</v>
      </c>
      <c r="U67" s="36">
        <v>74.16</v>
      </c>
      <c r="V67" s="36">
        <v>76.209999999999994</v>
      </c>
      <c r="W67" s="36">
        <v>78.260000000000005</v>
      </c>
      <c r="X67" s="36">
        <v>80.31</v>
      </c>
      <c r="Y67" s="36">
        <v>82.36</v>
      </c>
      <c r="Z67" s="36">
        <v>84.8</v>
      </c>
      <c r="AA67" s="36">
        <v>86.74</v>
      </c>
      <c r="AB67" s="36">
        <v>89.44</v>
      </c>
      <c r="AC67" s="36">
        <v>92.15</v>
      </c>
      <c r="AD67" s="36">
        <v>93.54</v>
      </c>
      <c r="AE67" s="36">
        <v>94.93</v>
      </c>
      <c r="AF67" s="36">
        <v>95.58</v>
      </c>
      <c r="AG67" s="36">
        <v>96.23</v>
      </c>
      <c r="AH67" s="36">
        <v>96.48</v>
      </c>
      <c r="AI67" s="36">
        <v>96.73</v>
      </c>
      <c r="AJ67" s="36">
        <v>96.98</v>
      </c>
      <c r="AK67" s="36">
        <v>97.22</v>
      </c>
      <c r="AL67" s="36">
        <v>97.42</v>
      </c>
      <c r="AM67" s="36">
        <v>97.61</v>
      </c>
      <c r="AN67" s="36">
        <v>97.8</v>
      </c>
      <c r="AO67" s="36">
        <v>97.99</v>
      </c>
      <c r="AP67" s="36">
        <v>98.18</v>
      </c>
      <c r="AQ67" s="36">
        <v>98.38</v>
      </c>
      <c r="AR67" s="40"/>
      <c r="AS67" s="40"/>
      <c r="AT67" s="40"/>
      <c r="AU67" s="40"/>
      <c r="AV67" s="40"/>
      <c r="AW67" s="40"/>
      <c r="AX67" s="40"/>
      <c r="AY67" s="40"/>
    </row>
    <row r="68" spans="1:67" x14ac:dyDescent="0.35">
      <c r="A68" s="37"/>
      <c r="B68" s="12"/>
      <c r="C68" s="8" t="s">
        <v>143</v>
      </c>
      <c r="D68" s="8"/>
      <c r="E68" s="31" t="s">
        <v>98</v>
      </c>
      <c r="F68" s="36">
        <v>2.63</v>
      </c>
      <c r="G68" s="36">
        <v>2.63</v>
      </c>
      <c r="H68" s="36">
        <v>2.72</v>
      </c>
      <c r="I68" s="36">
        <v>2.72</v>
      </c>
      <c r="J68" s="36">
        <v>2.72</v>
      </c>
      <c r="K68" s="36">
        <v>2.72</v>
      </c>
      <c r="L68" s="36">
        <v>2.72</v>
      </c>
      <c r="M68" s="36">
        <v>2.72</v>
      </c>
      <c r="N68" s="36">
        <v>2.72</v>
      </c>
      <c r="O68" s="36">
        <v>2.72</v>
      </c>
      <c r="P68" s="36">
        <v>2.72</v>
      </c>
      <c r="Q68" s="36">
        <v>2.72</v>
      </c>
      <c r="R68" s="36">
        <v>0</v>
      </c>
      <c r="S68" s="36">
        <v>0</v>
      </c>
      <c r="T68" s="36">
        <v>0</v>
      </c>
      <c r="U68" s="36">
        <v>0</v>
      </c>
      <c r="V68" s="36">
        <v>0</v>
      </c>
      <c r="W68" s="36">
        <v>0</v>
      </c>
      <c r="X68" s="36">
        <v>0</v>
      </c>
      <c r="Y68" s="36">
        <v>0</v>
      </c>
      <c r="Z68" s="36">
        <v>0</v>
      </c>
      <c r="AA68" s="36">
        <v>0</v>
      </c>
      <c r="AB68" s="36">
        <v>0</v>
      </c>
      <c r="AC68" s="36">
        <v>0</v>
      </c>
      <c r="AD68" s="36">
        <v>0</v>
      </c>
      <c r="AE68" s="36">
        <v>0</v>
      </c>
      <c r="AF68" s="36">
        <v>0</v>
      </c>
      <c r="AG68" s="36">
        <v>0</v>
      </c>
      <c r="AH68" s="36">
        <v>0</v>
      </c>
      <c r="AI68" s="36">
        <v>0</v>
      </c>
      <c r="AJ68" s="36">
        <v>0</v>
      </c>
      <c r="AK68" s="36">
        <v>0</v>
      </c>
      <c r="AL68" s="36">
        <v>0</v>
      </c>
      <c r="AM68" s="36">
        <v>0</v>
      </c>
      <c r="AN68" s="36">
        <v>0</v>
      </c>
      <c r="AO68" s="36">
        <v>0</v>
      </c>
      <c r="AP68" s="36">
        <v>0</v>
      </c>
      <c r="AQ68" s="36">
        <v>0</v>
      </c>
      <c r="AR68" s="40"/>
      <c r="AS68" s="40"/>
      <c r="AT68" s="40"/>
      <c r="AU68" s="40"/>
      <c r="AV68" s="40"/>
      <c r="AW68" s="40"/>
      <c r="AX68" s="40"/>
      <c r="AY68" s="40"/>
    </row>
    <row r="69" spans="1:67" x14ac:dyDescent="0.35">
      <c r="A69" s="37"/>
      <c r="B69" s="12"/>
      <c r="C69" s="8" t="s">
        <v>144</v>
      </c>
      <c r="D69" s="8"/>
      <c r="E69" s="31" t="s">
        <v>98</v>
      </c>
      <c r="F69" s="36">
        <v>0</v>
      </c>
      <c r="G69" s="36">
        <v>0</v>
      </c>
      <c r="H69" s="36">
        <v>0.2</v>
      </c>
      <c r="I69" s="36">
        <v>0.4</v>
      </c>
      <c r="J69" s="36">
        <v>0.4</v>
      </c>
      <c r="K69" s="36">
        <v>0.8</v>
      </c>
      <c r="L69" s="36">
        <v>0.8</v>
      </c>
      <c r="M69" s="36">
        <v>1.2</v>
      </c>
      <c r="N69" s="36">
        <v>1.2</v>
      </c>
      <c r="O69" s="36">
        <v>1.6</v>
      </c>
      <c r="P69" s="36">
        <v>1.6</v>
      </c>
      <c r="Q69" s="36">
        <v>2</v>
      </c>
      <c r="R69" s="36">
        <v>3</v>
      </c>
      <c r="S69" s="36">
        <v>3.6</v>
      </c>
      <c r="T69" s="36">
        <v>4.2</v>
      </c>
      <c r="U69" s="36">
        <v>4.4000000000000004</v>
      </c>
      <c r="V69" s="36">
        <v>5</v>
      </c>
      <c r="W69" s="36">
        <v>5.6</v>
      </c>
      <c r="X69" s="36">
        <v>5.8</v>
      </c>
      <c r="Y69" s="36">
        <v>6.4</v>
      </c>
      <c r="Z69" s="36">
        <v>7.1</v>
      </c>
      <c r="AA69" s="36">
        <v>7.9</v>
      </c>
      <c r="AB69" s="36">
        <v>8.6999999999999993</v>
      </c>
      <c r="AC69" s="36">
        <v>9.6999999999999993</v>
      </c>
      <c r="AD69" s="36">
        <v>10.4</v>
      </c>
      <c r="AE69" s="36">
        <v>11.4</v>
      </c>
      <c r="AF69" s="36">
        <v>12.1</v>
      </c>
      <c r="AG69" s="36">
        <v>12.8</v>
      </c>
      <c r="AH69" s="36">
        <v>12.8</v>
      </c>
      <c r="AI69" s="36">
        <v>13.4</v>
      </c>
      <c r="AJ69" s="36">
        <v>14</v>
      </c>
      <c r="AK69" s="36">
        <v>14.3</v>
      </c>
      <c r="AL69" s="36">
        <v>15.2</v>
      </c>
      <c r="AM69" s="36">
        <v>15.8</v>
      </c>
      <c r="AN69" s="36">
        <v>16.399999999999999</v>
      </c>
      <c r="AO69" s="36">
        <v>17</v>
      </c>
      <c r="AP69" s="36">
        <v>17.3</v>
      </c>
      <c r="AQ69" s="36">
        <v>17.899999999999999</v>
      </c>
      <c r="AR69" s="40"/>
      <c r="AS69" s="40"/>
      <c r="AT69" s="40"/>
      <c r="AU69" s="40"/>
      <c r="AV69" s="40"/>
      <c r="AW69" s="40"/>
      <c r="AX69" s="40"/>
      <c r="AY69" s="40"/>
    </row>
    <row r="70" spans="1:67" x14ac:dyDescent="0.35">
      <c r="A70" s="37"/>
      <c r="B70" s="12"/>
      <c r="C70" s="8" t="s">
        <v>145</v>
      </c>
      <c r="D70" s="8"/>
      <c r="E70" s="31" t="s">
        <v>98</v>
      </c>
      <c r="F70" s="36">
        <v>0</v>
      </c>
      <c r="G70" s="36">
        <v>0</v>
      </c>
      <c r="H70" s="36">
        <v>0.74</v>
      </c>
      <c r="I70" s="36">
        <v>2.16</v>
      </c>
      <c r="J70" s="36">
        <v>3.46</v>
      </c>
      <c r="K70" s="36">
        <v>5.45</v>
      </c>
      <c r="L70" s="36">
        <v>5.45</v>
      </c>
      <c r="M70" s="36">
        <v>7.27</v>
      </c>
      <c r="N70" s="36">
        <v>8.61</v>
      </c>
      <c r="O70" s="36">
        <v>10.02</v>
      </c>
      <c r="P70" s="36">
        <v>12.06</v>
      </c>
      <c r="Q70" s="36">
        <v>15.6</v>
      </c>
      <c r="R70" s="36">
        <v>19.29</v>
      </c>
      <c r="S70" s="36">
        <v>20.09</v>
      </c>
      <c r="T70" s="36">
        <v>20.29</v>
      </c>
      <c r="U70" s="36">
        <v>20.59</v>
      </c>
      <c r="V70" s="36">
        <v>20.79</v>
      </c>
      <c r="W70" s="36">
        <v>20.99</v>
      </c>
      <c r="X70" s="36">
        <v>21.39</v>
      </c>
      <c r="Y70" s="36">
        <v>21.79</v>
      </c>
      <c r="Z70" s="36">
        <v>22.19</v>
      </c>
      <c r="AA70" s="36">
        <v>22.69</v>
      </c>
      <c r="AB70" s="36">
        <v>22.96</v>
      </c>
      <c r="AC70" s="36">
        <v>23.69</v>
      </c>
      <c r="AD70" s="36">
        <v>24.69</v>
      </c>
      <c r="AE70" s="36">
        <v>25.5</v>
      </c>
      <c r="AF70" s="36">
        <v>26.41</v>
      </c>
      <c r="AG70" s="36">
        <v>27.49</v>
      </c>
      <c r="AH70" s="36">
        <v>28.09</v>
      </c>
      <c r="AI70" s="36">
        <v>28.69</v>
      </c>
      <c r="AJ70" s="36">
        <v>29.19</v>
      </c>
      <c r="AK70" s="36">
        <v>29.59</v>
      </c>
      <c r="AL70" s="36">
        <v>29.89</v>
      </c>
      <c r="AM70" s="36">
        <v>29.89</v>
      </c>
      <c r="AN70" s="36">
        <v>29.89</v>
      </c>
      <c r="AO70" s="36">
        <v>29.89</v>
      </c>
      <c r="AP70" s="36">
        <v>29.89</v>
      </c>
      <c r="AQ70" s="36">
        <v>29.89</v>
      </c>
      <c r="AR70" s="40"/>
      <c r="AS70" s="40"/>
      <c r="AT70" s="40"/>
      <c r="AU70" s="40"/>
      <c r="AV70" s="40"/>
      <c r="AW70" s="40"/>
      <c r="AX70" s="40"/>
      <c r="AY70" s="40"/>
    </row>
    <row r="71" spans="1:67" x14ac:dyDescent="0.35">
      <c r="A71" s="37"/>
      <c r="B71" s="12"/>
      <c r="C71" s="8" t="s">
        <v>146</v>
      </c>
      <c r="D71" s="8"/>
      <c r="E71" s="31" t="s">
        <v>98</v>
      </c>
      <c r="F71" s="36">
        <v>29.15</v>
      </c>
      <c r="G71" s="36">
        <v>28.05</v>
      </c>
      <c r="H71" s="36">
        <v>27.13</v>
      </c>
      <c r="I71" s="36">
        <v>23.35</v>
      </c>
      <c r="J71" s="36">
        <v>23.26</v>
      </c>
      <c r="K71" s="36">
        <v>20.48</v>
      </c>
      <c r="L71" s="36">
        <v>18.82</v>
      </c>
      <c r="M71" s="36">
        <v>15.8</v>
      </c>
      <c r="N71" s="36">
        <v>12.61</v>
      </c>
      <c r="O71" s="36">
        <v>11.7</v>
      </c>
      <c r="P71" s="36">
        <v>10.81</v>
      </c>
      <c r="Q71" s="36">
        <v>5.51</v>
      </c>
      <c r="R71" s="36">
        <v>0.04</v>
      </c>
      <c r="S71" s="36">
        <v>0.04</v>
      </c>
      <c r="T71" s="36">
        <v>0.04</v>
      </c>
      <c r="U71" s="36">
        <v>0.04</v>
      </c>
      <c r="V71" s="36">
        <v>0.04</v>
      </c>
      <c r="W71" s="36">
        <v>0.04</v>
      </c>
      <c r="X71" s="36">
        <v>0.04</v>
      </c>
      <c r="Y71" s="36">
        <v>0.04</v>
      </c>
      <c r="Z71" s="36">
        <v>0.04</v>
      </c>
      <c r="AA71" s="36">
        <v>0.04</v>
      </c>
      <c r="AB71" s="36">
        <v>0.04</v>
      </c>
      <c r="AC71" s="36">
        <v>0.04</v>
      </c>
      <c r="AD71" s="36">
        <v>0.04</v>
      </c>
      <c r="AE71" s="36">
        <v>0.04</v>
      </c>
      <c r="AF71" s="36">
        <v>0.04</v>
      </c>
      <c r="AG71" s="36">
        <v>0.04</v>
      </c>
      <c r="AH71" s="36">
        <v>0.04</v>
      </c>
      <c r="AI71" s="36">
        <v>0.04</v>
      </c>
      <c r="AJ71" s="36">
        <v>0.04</v>
      </c>
      <c r="AK71" s="36">
        <v>0.04</v>
      </c>
      <c r="AL71" s="36">
        <v>0.04</v>
      </c>
      <c r="AM71" s="36">
        <v>0.04</v>
      </c>
      <c r="AN71" s="36">
        <v>0.04</v>
      </c>
      <c r="AO71" s="36">
        <v>0.04</v>
      </c>
      <c r="AP71" s="36">
        <v>0.04</v>
      </c>
      <c r="AQ71" s="36">
        <v>0.04</v>
      </c>
      <c r="AR71" s="40"/>
      <c r="AS71" s="40"/>
      <c r="AT71" s="40"/>
      <c r="AU71" s="40"/>
      <c r="AV71" s="40"/>
      <c r="AW71" s="40"/>
      <c r="AX71" s="40"/>
      <c r="AY71" s="40"/>
    </row>
    <row r="72" spans="1:67" x14ac:dyDescent="0.35">
      <c r="A72" s="37"/>
      <c r="B72" s="12"/>
      <c r="C72" s="8" t="s">
        <v>147</v>
      </c>
      <c r="D72" s="8"/>
      <c r="E72" s="31" t="s">
        <v>98</v>
      </c>
      <c r="F72" s="36">
        <v>1.54</v>
      </c>
      <c r="G72" s="36">
        <v>1.54</v>
      </c>
      <c r="H72" s="36">
        <v>0</v>
      </c>
      <c r="I72" s="36">
        <v>0</v>
      </c>
      <c r="J72" s="36">
        <v>0</v>
      </c>
      <c r="K72" s="36">
        <v>0</v>
      </c>
      <c r="L72" s="36">
        <v>0</v>
      </c>
      <c r="M72" s="36">
        <v>0</v>
      </c>
      <c r="N72" s="36">
        <v>0</v>
      </c>
      <c r="O72" s="36">
        <v>0</v>
      </c>
      <c r="P72" s="36">
        <v>0</v>
      </c>
      <c r="Q72" s="36">
        <v>0</v>
      </c>
      <c r="R72" s="36">
        <v>0</v>
      </c>
      <c r="S72" s="36">
        <v>0</v>
      </c>
      <c r="T72" s="36">
        <v>0</v>
      </c>
      <c r="U72" s="36">
        <v>0</v>
      </c>
      <c r="V72" s="36">
        <v>0</v>
      </c>
      <c r="W72" s="36">
        <v>0</v>
      </c>
      <c r="X72" s="36">
        <v>0</v>
      </c>
      <c r="Y72" s="36">
        <v>0</v>
      </c>
      <c r="Z72" s="36">
        <v>0</v>
      </c>
      <c r="AA72" s="36">
        <v>0</v>
      </c>
      <c r="AB72" s="36">
        <v>0</v>
      </c>
      <c r="AC72" s="36">
        <v>0</v>
      </c>
      <c r="AD72" s="36">
        <v>0</v>
      </c>
      <c r="AE72" s="36">
        <v>0</v>
      </c>
      <c r="AF72" s="36">
        <v>0</v>
      </c>
      <c r="AG72" s="36">
        <v>0</v>
      </c>
      <c r="AH72" s="36">
        <v>0</v>
      </c>
      <c r="AI72" s="36">
        <v>0</v>
      </c>
      <c r="AJ72" s="36">
        <v>0</v>
      </c>
      <c r="AK72" s="36">
        <v>0</v>
      </c>
      <c r="AL72" s="36">
        <v>0</v>
      </c>
      <c r="AM72" s="36">
        <v>0</v>
      </c>
      <c r="AN72" s="36">
        <v>0</v>
      </c>
      <c r="AO72" s="36">
        <v>0</v>
      </c>
      <c r="AP72" s="36">
        <v>0</v>
      </c>
      <c r="AQ72" s="36">
        <v>0</v>
      </c>
      <c r="AR72" s="40"/>
      <c r="AS72" s="40"/>
      <c r="AT72" s="40"/>
      <c r="AU72" s="40"/>
      <c r="AV72" s="40"/>
      <c r="AW72" s="40"/>
      <c r="AX72" s="40"/>
      <c r="AY72" s="40"/>
    </row>
    <row r="73" spans="1:67" x14ac:dyDescent="0.35">
      <c r="A73" s="37"/>
      <c r="B73" s="12"/>
      <c r="C73" s="8" t="s">
        <v>148</v>
      </c>
      <c r="D73" s="8"/>
      <c r="E73" s="31" t="s">
        <v>98</v>
      </c>
      <c r="F73" s="36">
        <v>6.09</v>
      </c>
      <c r="G73" s="36">
        <v>4.88</v>
      </c>
      <c r="H73" s="36">
        <v>3.67</v>
      </c>
      <c r="I73" s="36">
        <v>3.67</v>
      </c>
      <c r="J73" s="36">
        <v>2.4500000000000002</v>
      </c>
      <c r="K73" s="36">
        <v>2.9</v>
      </c>
      <c r="L73" s="36">
        <v>4.57</v>
      </c>
      <c r="M73" s="36">
        <v>4.57</v>
      </c>
      <c r="N73" s="36">
        <v>4.57</v>
      </c>
      <c r="O73" s="36">
        <v>4.57</v>
      </c>
      <c r="P73" s="36">
        <v>4.57</v>
      </c>
      <c r="Q73" s="36">
        <v>6.24</v>
      </c>
      <c r="R73" s="36">
        <v>7.91</v>
      </c>
      <c r="S73" s="36">
        <v>7.91</v>
      </c>
      <c r="T73" s="36">
        <v>7.91</v>
      </c>
      <c r="U73" s="36">
        <v>7.91</v>
      </c>
      <c r="V73" s="36">
        <v>7.91</v>
      </c>
      <c r="W73" s="36">
        <v>7.91</v>
      </c>
      <c r="X73" s="36">
        <v>7.91</v>
      </c>
      <c r="Y73" s="36">
        <v>7.91</v>
      </c>
      <c r="Z73" s="36">
        <v>7.91</v>
      </c>
      <c r="AA73" s="36">
        <v>7.91</v>
      </c>
      <c r="AB73" s="36">
        <v>7.91</v>
      </c>
      <c r="AC73" s="36">
        <v>7.91</v>
      </c>
      <c r="AD73" s="36">
        <v>7.91</v>
      </c>
      <c r="AE73" s="36">
        <v>7.91</v>
      </c>
      <c r="AF73" s="36">
        <v>7.91</v>
      </c>
      <c r="AG73" s="36">
        <v>7.91</v>
      </c>
      <c r="AH73" s="36">
        <v>7.91</v>
      </c>
      <c r="AI73" s="36">
        <v>7.91</v>
      </c>
      <c r="AJ73" s="36">
        <v>7.91</v>
      </c>
      <c r="AK73" s="36">
        <v>7.91</v>
      </c>
      <c r="AL73" s="36">
        <v>6.68</v>
      </c>
      <c r="AM73" s="36">
        <v>6.68</v>
      </c>
      <c r="AN73" s="36">
        <v>6.68</v>
      </c>
      <c r="AO73" s="36">
        <v>6.68</v>
      </c>
      <c r="AP73" s="36">
        <v>6.68</v>
      </c>
      <c r="AQ73" s="36">
        <v>6.68</v>
      </c>
      <c r="AR73" s="40"/>
      <c r="AS73" s="40"/>
      <c r="AT73" s="40"/>
      <c r="AU73" s="40"/>
      <c r="AV73" s="40"/>
      <c r="AW73" s="40"/>
      <c r="AX73" s="40"/>
      <c r="AY73" s="40"/>
    </row>
    <row r="74" spans="1:67" x14ac:dyDescent="0.35">
      <c r="A74" s="12"/>
      <c r="B74" s="34" t="s">
        <v>149</v>
      </c>
    </row>
    <row r="75" spans="1:67" x14ac:dyDescent="0.35">
      <c r="A75" s="12"/>
      <c r="B75" s="34" t="s">
        <v>150</v>
      </c>
      <c r="C75" s="8"/>
      <c r="D75" s="8"/>
      <c r="E75" s="8"/>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row>
    <row r="76" spans="1:67" x14ac:dyDescent="0.35">
      <c r="A76" s="29"/>
      <c r="B76" s="29"/>
      <c r="C76" s="29" t="s">
        <v>133</v>
      </c>
      <c r="D76" s="29"/>
      <c r="E76" s="29" t="s">
        <v>55</v>
      </c>
      <c r="F76" s="30">
        <v>2023</v>
      </c>
      <c r="G76" s="30">
        <v>2024</v>
      </c>
      <c r="H76" s="30">
        <v>2025</v>
      </c>
      <c r="I76" s="30">
        <v>2026</v>
      </c>
      <c r="J76" s="30">
        <v>2027</v>
      </c>
      <c r="K76" s="30">
        <v>2028</v>
      </c>
      <c r="L76" s="30">
        <v>2029</v>
      </c>
      <c r="M76" s="30">
        <v>2030</v>
      </c>
      <c r="N76" s="30">
        <v>2031</v>
      </c>
      <c r="O76" s="30">
        <v>2032</v>
      </c>
      <c r="P76" s="30">
        <v>2033</v>
      </c>
      <c r="Q76" s="30">
        <v>2034</v>
      </c>
      <c r="R76" s="30">
        <v>2035</v>
      </c>
      <c r="S76" s="30">
        <v>2036</v>
      </c>
      <c r="T76" s="30">
        <v>2037</v>
      </c>
      <c r="U76" s="30">
        <v>2038</v>
      </c>
      <c r="V76" s="30">
        <v>2039</v>
      </c>
      <c r="W76" s="30">
        <v>2040</v>
      </c>
      <c r="X76" s="30">
        <v>2041</v>
      </c>
      <c r="Y76" s="30">
        <v>2042</v>
      </c>
      <c r="Z76" s="30">
        <v>2043</v>
      </c>
      <c r="AA76" s="30">
        <v>2044</v>
      </c>
      <c r="AB76" s="30">
        <v>2045</v>
      </c>
      <c r="AC76" s="30">
        <v>2046</v>
      </c>
      <c r="AD76" s="30">
        <v>2047</v>
      </c>
      <c r="AE76" s="30">
        <v>2048</v>
      </c>
      <c r="AF76" s="30">
        <v>2049</v>
      </c>
      <c r="AG76" s="30">
        <v>2050</v>
      </c>
      <c r="AH76" s="30">
        <v>2051</v>
      </c>
      <c r="AI76" s="30">
        <v>2052</v>
      </c>
      <c r="AJ76" s="30">
        <v>2053</v>
      </c>
      <c r="AK76" s="30">
        <v>2054</v>
      </c>
      <c r="AL76" s="30">
        <v>2055</v>
      </c>
      <c r="AM76" s="30">
        <v>2056</v>
      </c>
      <c r="AN76" s="30">
        <v>2057</v>
      </c>
      <c r="AO76" s="30">
        <v>2058</v>
      </c>
      <c r="AP76" s="30">
        <v>2059</v>
      </c>
      <c r="AQ76" s="30">
        <v>2060</v>
      </c>
    </row>
    <row r="77" spans="1:67" x14ac:dyDescent="0.35">
      <c r="A77" s="12"/>
      <c r="B77" s="12" t="s">
        <v>151</v>
      </c>
      <c r="C77" s="8" t="s" cm="1">
        <v>135</v>
      </c>
      <c r="D77" s="8"/>
      <c r="E77" s="31" t="s">
        <v>98</v>
      </c>
      <c r="F77" s="36">
        <v>1.9000000000000004</v>
      </c>
      <c r="G77" s="36">
        <v>2.7999999999999989</v>
      </c>
      <c r="H77" s="36">
        <v>2.8000000000000007</v>
      </c>
      <c r="I77" s="36">
        <v>0</v>
      </c>
      <c r="J77" s="36">
        <v>0</v>
      </c>
      <c r="K77" s="36">
        <v>0</v>
      </c>
      <c r="L77" s="36">
        <v>0</v>
      </c>
      <c r="M77" s="36">
        <v>1.9999999999999982</v>
      </c>
      <c r="N77" s="36">
        <v>0</v>
      </c>
      <c r="O77" s="36">
        <v>0</v>
      </c>
      <c r="P77" s="36">
        <v>0</v>
      </c>
      <c r="Q77" s="36">
        <v>0</v>
      </c>
      <c r="R77" s="36">
        <v>0</v>
      </c>
      <c r="S77" s="36">
        <v>0</v>
      </c>
      <c r="T77" s="36">
        <v>0</v>
      </c>
      <c r="U77" s="36">
        <v>0</v>
      </c>
      <c r="V77" s="36">
        <v>0</v>
      </c>
      <c r="W77" s="36">
        <v>0</v>
      </c>
      <c r="X77" s="36">
        <v>0</v>
      </c>
      <c r="Y77" s="36">
        <v>0</v>
      </c>
      <c r="Z77" s="36">
        <v>0</v>
      </c>
      <c r="AA77" s="36">
        <v>0</v>
      </c>
      <c r="AB77" s="36">
        <v>0</v>
      </c>
      <c r="AC77" s="36">
        <v>0</v>
      </c>
      <c r="AD77" s="36">
        <v>0</v>
      </c>
      <c r="AE77" s="36">
        <v>0</v>
      </c>
      <c r="AF77" s="36">
        <v>0</v>
      </c>
      <c r="AG77" s="36">
        <v>0</v>
      </c>
      <c r="AH77" s="36">
        <v>0</v>
      </c>
      <c r="AI77" s="36">
        <v>0</v>
      </c>
      <c r="AJ77" s="36">
        <v>0</v>
      </c>
      <c r="AK77" s="36">
        <v>0</v>
      </c>
      <c r="AL77" s="36">
        <v>0</v>
      </c>
      <c r="AM77" s="36">
        <v>0</v>
      </c>
      <c r="AN77" s="36">
        <v>0</v>
      </c>
      <c r="AO77" s="36">
        <v>0</v>
      </c>
      <c r="AP77" s="36">
        <v>0</v>
      </c>
      <c r="AQ77" s="36">
        <v>0</v>
      </c>
      <c r="AR77" s="40"/>
      <c r="AS77" s="40"/>
      <c r="AT77" s="40"/>
      <c r="AU77" s="40"/>
      <c r="AV77" s="40"/>
      <c r="AW77" s="40"/>
      <c r="AX77" s="40"/>
      <c r="AY77" s="40"/>
    </row>
    <row r="78" spans="1:67" s="32" customFormat="1" x14ac:dyDescent="0.35">
      <c r="A78" s="12"/>
      <c r="B78" s="12"/>
      <c r="C78" s="8" t="s">
        <v>136</v>
      </c>
      <c r="D78" s="8"/>
      <c r="E78" s="31" t="s">
        <v>98</v>
      </c>
      <c r="F78" s="36">
        <v>0.3</v>
      </c>
      <c r="G78" s="36">
        <v>0.43</v>
      </c>
      <c r="H78" s="36">
        <v>0.42</v>
      </c>
      <c r="I78" s="36">
        <v>0.42</v>
      </c>
      <c r="J78" s="36">
        <v>0.42</v>
      </c>
      <c r="K78" s="36">
        <v>0.42</v>
      </c>
      <c r="L78" s="36">
        <v>0.42</v>
      </c>
      <c r="M78" s="36">
        <v>0.42</v>
      </c>
      <c r="N78" s="36">
        <v>0.4</v>
      </c>
      <c r="O78" s="36">
        <v>0.36</v>
      </c>
      <c r="P78" s="36">
        <v>0.36</v>
      </c>
      <c r="Q78" s="36">
        <v>0.36</v>
      </c>
      <c r="R78" s="36">
        <v>0.32</v>
      </c>
      <c r="S78" s="36">
        <v>0.3</v>
      </c>
      <c r="T78" s="36">
        <v>0.25</v>
      </c>
      <c r="U78" s="36">
        <v>0.28000000000000003</v>
      </c>
      <c r="V78" s="36">
        <v>0.15</v>
      </c>
      <c r="W78" s="36">
        <v>0.15</v>
      </c>
      <c r="X78" s="36">
        <v>0.14000000000000001</v>
      </c>
      <c r="Y78" s="36">
        <v>0.14000000000000001</v>
      </c>
      <c r="Z78" s="36">
        <v>0.16</v>
      </c>
      <c r="AA78" s="36">
        <v>0.17</v>
      </c>
      <c r="AB78" s="36">
        <v>0.17</v>
      </c>
      <c r="AC78" s="36">
        <v>0.17</v>
      </c>
      <c r="AD78" s="36">
        <v>0.18</v>
      </c>
      <c r="AE78" s="36">
        <v>0.19</v>
      </c>
      <c r="AF78" s="36">
        <v>0.19</v>
      </c>
      <c r="AG78" s="36">
        <v>0.11</v>
      </c>
      <c r="AH78" s="36">
        <v>0.16</v>
      </c>
      <c r="AI78" s="36">
        <v>0.16</v>
      </c>
      <c r="AJ78" s="36">
        <v>0.16</v>
      </c>
      <c r="AK78" s="36">
        <v>0.16</v>
      </c>
      <c r="AL78" s="36">
        <v>0.16</v>
      </c>
      <c r="AM78" s="36">
        <v>0.16</v>
      </c>
      <c r="AN78" s="36">
        <v>0.16</v>
      </c>
      <c r="AO78" s="36">
        <v>0.16</v>
      </c>
      <c r="AP78" s="36">
        <v>0.16</v>
      </c>
      <c r="AQ78" s="36">
        <v>0.16</v>
      </c>
      <c r="AR78" s="40"/>
      <c r="AS78" s="40"/>
      <c r="AT78" s="40"/>
      <c r="AU78" s="40"/>
      <c r="AV78" s="40"/>
      <c r="AW78" s="40"/>
      <c r="AX78" s="40"/>
      <c r="AY78" s="40"/>
      <c r="AZ78"/>
      <c r="BA78"/>
      <c r="BB78"/>
      <c r="BC78"/>
      <c r="BD78"/>
      <c r="BE78"/>
      <c r="BF78"/>
      <c r="BG78"/>
      <c r="BH78"/>
      <c r="BI78"/>
      <c r="BJ78"/>
      <c r="BK78"/>
      <c r="BL78"/>
      <c r="BM78"/>
      <c r="BN78"/>
      <c r="BO78"/>
    </row>
    <row r="79" spans="1:67" x14ac:dyDescent="0.35">
      <c r="A79" s="12"/>
      <c r="B79" s="12"/>
      <c r="C79" s="8" t="s">
        <v>129</v>
      </c>
      <c r="D79" s="8"/>
      <c r="E79" s="31" t="s">
        <v>98</v>
      </c>
      <c r="F79" s="36">
        <v>0.48</v>
      </c>
      <c r="G79" s="36">
        <v>0.56999999999999995</v>
      </c>
      <c r="H79" s="36">
        <v>2.98</v>
      </c>
      <c r="I79" s="36">
        <v>0</v>
      </c>
      <c r="J79" s="36">
        <v>0</v>
      </c>
      <c r="K79" s="36">
        <v>1.18</v>
      </c>
      <c r="L79" s="36">
        <v>1.3</v>
      </c>
      <c r="M79" s="36">
        <v>0</v>
      </c>
      <c r="N79" s="36">
        <v>0.76</v>
      </c>
      <c r="O79" s="36">
        <v>0.82</v>
      </c>
      <c r="P79" s="36">
        <v>2</v>
      </c>
      <c r="Q79" s="36">
        <v>2.04</v>
      </c>
      <c r="R79" s="36">
        <v>2.68</v>
      </c>
      <c r="S79" s="36">
        <v>2.35</v>
      </c>
      <c r="T79" s="36">
        <v>2.0499999999999998</v>
      </c>
      <c r="U79" s="36">
        <v>1.32</v>
      </c>
      <c r="V79" s="36">
        <v>1.49</v>
      </c>
      <c r="W79" s="36">
        <v>3.54</v>
      </c>
      <c r="X79" s="36">
        <v>0.4</v>
      </c>
      <c r="Y79" s="36">
        <v>0.4</v>
      </c>
      <c r="Z79" s="36">
        <v>0.34</v>
      </c>
      <c r="AA79" s="36">
        <v>0.34</v>
      </c>
      <c r="AB79" s="36">
        <v>0</v>
      </c>
      <c r="AC79" s="36">
        <v>0</v>
      </c>
      <c r="AD79" s="36">
        <v>0</v>
      </c>
      <c r="AE79" s="36">
        <v>0</v>
      </c>
      <c r="AF79" s="36">
        <v>0</v>
      </c>
      <c r="AG79" s="36">
        <v>0</v>
      </c>
      <c r="AH79" s="36">
        <v>0</v>
      </c>
      <c r="AI79" s="36">
        <v>0</v>
      </c>
      <c r="AJ79" s="36">
        <v>0</v>
      </c>
      <c r="AK79" s="36">
        <v>0</v>
      </c>
      <c r="AL79" s="36">
        <v>0</v>
      </c>
      <c r="AM79" s="36">
        <v>0</v>
      </c>
      <c r="AN79" s="36">
        <v>0.08</v>
      </c>
      <c r="AO79" s="36">
        <v>0.08</v>
      </c>
      <c r="AP79" s="36">
        <v>0</v>
      </c>
      <c r="AQ79" s="36">
        <v>0</v>
      </c>
      <c r="AR79" s="40"/>
      <c r="AS79" s="40"/>
      <c r="AT79" s="40"/>
      <c r="AU79" s="40"/>
      <c r="AV79" s="40"/>
      <c r="AW79" s="40"/>
      <c r="AX79" s="40"/>
      <c r="AY79" s="40"/>
    </row>
    <row r="80" spans="1:67" x14ac:dyDescent="0.35">
      <c r="A80" s="12"/>
      <c r="B80" s="12"/>
      <c r="C80" s="8" t="s">
        <v>130</v>
      </c>
      <c r="D80" s="8"/>
      <c r="E80" s="31" t="s">
        <v>98</v>
      </c>
      <c r="F80" s="36">
        <v>0</v>
      </c>
      <c r="G80" s="36">
        <v>0</v>
      </c>
      <c r="H80" s="36">
        <v>0</v>
      </c>
      <c r="I80" s="36">
        <v>0</v>
      </c>
      <c r="J80" s="36">
        <v>0</v>
      </c>
      <c r="K80" s="36">
        <v>0</v>
      </c>
      <c r="L80" s="36">
        <v>0</v>
      </c>
      <c r="M80" s="36">
        <v>0.8</v>
      </c>
      <c r="N80" s="36">
        <v>0.5</v>
      </c>
      <c r="O80" s="36">
        <v>0.5</v>
      </c>
      <c r="P80" s="36">
        <v>0.8</v>
      </c>
      <c r="Q80" s="36">
        <v>0.5</v>
      </c>
      <c r="R80" s="36">
        <v>0.5</v>
      </c>
      <c r="S80" s="36">
        <v>0.5</v>
      </c>
      <c r="T80" s="36">
        <v>0.8</v>
      </c>
      <c r="U80" s="36">
        <v>0.8</v>
      </c>
      <c r="V80" s="36">
        <v>0.8</v>
      </c>
      <c r="W80" s="36">
        <v>0.8</v>
      </c>
      <c r="X80" s="36">
        <v>0.7</v>
      </c>
      <c r="Y80" s="36">
        <v>0.65</v>
      </c>
      <c r="Z80" s="36">
        <v>0.7</v>
      </c>
      <c r="AA80" s="36">
        <v>0.7</v>
      </c>
      <c r="AB80" s="36">
        <v>0.9</v>
      </c>
      <c r="AC80" s="36">
        <v>0.74</v>
      </c>
      <c r="AD80" s="36">
        <v>0.94</v>
      </c>
      <c r="AE80" s="36">
        <v>0.74</v>
      </c>
      <c r="AF80" s="36">
        <v>1.04</v>
      </c>
      <c r="AG80" s="36">
        <v>0.94</v>
      </c>
      <c r="AH80" s="36">
        <v>0.3</v>
      </c>
      <c r="AI80" s="36">
        <v>0.35</v>
      </c>
      <c r="AJ80" s="36">
        <v>0.4</v>
      </c>
      <c r="AK80" s="36">
        <v>0.43</v>
      </c>
      <c r="AL80" s="36">
        <v>0.5</v>
      </c>
      <c r="AM80" s="36">
        <v>0.41</v>
      </c>
      <c r="AN80" s="36">
        <v>0.45</v>
      </c>
      <c r="AO80" s="36">
        <v>0.5</v>
      </c>
      <c r="AP80" s="36">
        <v>0.5</v>
      </c>
      <c r="AQ80" s="36">
        <v>0.52</v>
      </c>
      <c r="AR80" s="40"/>
      <c r="AS80" s="40"/>
      <c r="AT80" s="40"/>
      <c r="AU80" s="40"/>
      <c r="AV80" s="40"/>
      <c r="AW80" s="40"/>
      <c r="AX80" s="40"/>
      <c r="AY80" s="40"/>
    </row>
    <row r="81" spans="1:51" x14ac:dyDescent="0.35">
      <c r="A81" s="12"/>
      <c r="B81" s="12"/>
      <c r="C81" s="8" t="s">
        <v>137</v>
      </c>
      <c r="D81" s="8"/>
      <c r="E81" s="31" t="s">
        <v>98</v>
      </c>
      <c r="F81" s="36">
        <v>0.99</v>
      </c>
      <c r="G81" s="36">
        <v>1.53</v>
      </c>
      <c r="H81" s="36">
        <v>1.05</v>
      </c>
      <c r="I81" s="36">
        <v>0.5</v>
      </c>
      <c r="J81" s="36">
        <v>0.18</v>
      </c>
      <c r="K81" s="36">
        <v>0.92</v>
      </c>
      <c r="L81" s="36">
        <v>0.28000000000000003</v>
      </c>
      <c r="M81" s="36">
        <v>0.14000000000000001</v>
      </c>
      <c r="N81" s="36">
        <v>0.94</v>
      </c>
      <c r="O81" s="36">
        <v>0.12</v>
      </c>
      <c r="P81" s="36">
        <v>0.11</v>
      </c>
      <c r="Q81" s="36">
        <v>0.08</v>
      </c>
      <c r="R81" s="36">
        <v>0</v>
      </c>
      <c r="S81" s="36">
        <v>0</v>
      </c>
      <c r="T81" s="36">
        <v>0</v>
      </c>
      <c r="U81" s="36">
        <v>0</v>
      </c>
      <c r="V81" s="36">
        <v>0</v>
      </c>
      <c r="W81" s="36">
        <v>0</v>
      </c>
      <c r="X81" s="36">
        <v>0</v>
      </c>
      <c r="Y81" s="36">
        <v>0</v>
      </c>
      <c r="Z81" s="36">
        <v>0</v>
      </c>
      <c r="AA81" s="36">
        <v>0</v>
      </c>
      <c r="AB81" s="36">
        <v>0</v>
      </c>
      <c r="AC81" s="36">
        <v>0</v>
      </c>
      <c r="AD81" s="36">
        <v>0</v>
      </c>
      <c r="AE81" s="36">
        <v>0</v>
      </c>
      <c r="AF81" s="36">
        <v>0</v>
      </c>
      <c r="AG81" s="36">
        <v>0</v>
      </c>
      <c r="AH81" s="36">
        <v>0</v>
      </c>
      <c r="AI81" s="36">
        <v>0</v>
      </c>
      <c r="AJ81" s="36">
        <v>0</v>
      </c>
      <c r="AK81" s="36">
        <v>0</v>
      </c>
      <c r="AL81" s="36">
        <v>0</v>
      </c>
      <c r="AM81" s="36">
        <v>0</v>
      </c>
      <c r="AN81" s="36">
        <v>0</v>
      </c>
      <c r="AO81" s="36">
        <v>0</v>
      </c>
      <c r="AP81" s="36">
        <v>0</v>
      </c>
      <c r="AQ81" s="36">
        <v>0</v>
      </c>
      <c r="AR81" s="40"/>
      <c r="AS81" s="40"/>
      <c r="AT81" s="40"/>
      <c r="AU81" s="40"/>
      <c r="AV81" s="40"/>
      <c r="AW81" s="40"/>
      <c r="AX81" s="40"/>
      <c r="AY81" s="40"/>
    </row>
    <row r="82" spans="1:51" x14ac:dyDescent="0.35">
      <c r="A82" s="12"/>
      <c r="B82" s="12"/>
      <c r="C82" s="8" t="s">
        <v>138</v>
      </c>
      <c r="D82" s="8"/>
      <c r="E82" s="31" t="s">
        <v>98</v>
      </c>
      <c r="F82" s="36">
        <v>0</v>
      </c>
      <c r="G82" s="36">
        <v>0</v>
      </c>
      <c r="H82" s="36">
        <v>0</v>
      </c>
      <c r="I82" s="36">
        <v>0</v>
      </c>
      <c r="J82" s="36">
        <v>0</v>
      </c>
      <c r="K82" s="36">
        <v>0</v>
      </c>
      <c r="L82" s="36">
        <v>0</v>
      </c>
      <c r="M82" s="36">
        <v>1.2</v>
      </c>
      <c r="N82" s="36">
        <v>0</v>
      </c>
      <c r="O82" s="36">
        <v>0</v>
      </c>
      <c r="P82" s="36">
        <v>0</v>
      </c>
      <c r="Q82" s="36">
        <v>0</v>
      </c>
      <c r="R82" s="36">
        <v>0</v>
      </c>
      <c r="S82" s="36">
        <v>0</v>
      </c>
      <c r="T82" s="36">
        <v>0.59</v>
      </c>
      <c r="U82" s="36">
        <v>0</v>
      </c>
      <c r="V82" s="36">
        <v>0</v>
      </c>
      <c r="W82" s="36">
        <v>0</v>
      </c>
      <c r="X82" s="36">
        <v>0</v>
      </c>
      <c r="Y82" s="36">
        <v>0</v>
      </c>
      <c r="Z82" s="36">
        <v>0.2</v>
      </c>
      <c r="AA82" s="36">
        <v>0</v>
      </c>
      <c r="AB82" s="36">
        <v>0</v>
      </c>
      <c r="AC82" s="36">
        <v>0</v>
      </c>
      <c r="AD82" s="36">
        <v>0.3</v>
      </c>
      <c r="AE82" s="36">
        <v>0</v>
      </c>
      <c r="AF82" s="36">
        <v>0</v>
      </c>
      <c r="AG82" s="36">
        <v>0</v>
      </c>
      <c r="AH82" s="36">
        <v>0</v>
      </c>
      <c r="AI82" s="36">
        <v>0.2</v>
      </c>
      <c r="AJ82" s="36">
        <v>0</v>
      </c>
      <c r="AK82" s="36">
        <v>0</v>
      </c>
      <c r="AL82" s="36">
        <v>0</v>
      </c>
      <c r="AM82" s="36">
        <v>0</v>
      </c>
      <c r="AN82" s="36">
        <v>0</v>
      </c>
      <c r="AO82" s="36">
        <v>0</v>
      </c>
      <c r="AP82" s="36">
        <v>0</v>
      </c>
      <c r="AQ82" s="36">
        <v>0</v>
      </c>
      <c r="AR82" s="40"/>
      <c r="AS82" s="40"/>
      <c r="AT82" s="40"/>
      <c r="AU82" s="40"/>
      <c r="AV82" s="40"/>
      <c r="AW82" s="40"/>
      <c r="AX82" s="40"/>
      <c r="AY82" s="40"/>
    </row>
    <row r="83" spans="1:51" x14ac:dyDescent="0.35">
      <c r="A83" s="12"/>
      <c r="B83" s="12"/>
      <c r="C83" s="8" t="s">
        <v>131</v>
      </c>
      <c r="D83" s="8"/>
      <c r="E83" s="31" t="s">
        <v>98</v>
      </c>
      <c r="F83" s="36">
        <v>0.83</v>
      </c>
      <c r="G83" s="36">
        <v>1.29</v>
      </c>
      <c r="H83" s="36">
        <v>2.5099999999999998</v>
      </c>
      <c r="I83" s="36">
        <v>1.56</v>
      </c>
      <c r="J83" s="36">
        <v>1.71</v>
      </c>
      <c r="K83" s="36">
        <v>1.6</v>
      </c>
      <c r="L83" s="36">
        <v>0.67</v>
      </c>
      <c r="M83" s="36">
        <v>0.9</v>
      </c>
      <c r="N83" s="36">
        <v>0.79</v>
      </c>
      <c r="O83" s="36">
        <v>0.74</v>
      </c>
      <c r="P83" s="36">
        <v>2.74</v>
      </c>
      <c r="Q83" s="36">
        <v>1.76</v>
      </c>
      <c r="R83" s="36">
        <v>1.7</v>
      </c>
      <c r="S83" s="36">
        <v>2.21</v>
      </c>
      <c r="T83" s="36">
        <v>3.94</v>
      </c>
      <c r="U83" s="36">
        <v>1.17</v>
      </c>
      <c r="V83" s="36">
        <v>1.24</v>
      </c>
      <c r="W83" s="36">
        <v>1.75</v>
      </c>
      <c r="X83" s="36">
        <v>1.54</v>
      </c>
      <c r="Y83" s="36">
        <v>1.1200000000000001</v>
      </c>
      <c r="Z83" s="36">
        <v>1.36</v>
      </c>
      <c r="AA83" s="36">
        <v>1.3</v>
      </c>
      <c r="AB83" s="36">
        <v>1.1399999999999999</v>
      </c>
      <c r="AC83" s="36">
        <v>1.21</v>
      </c>
      <c r="AD83" s="36">
        <v>2.15</v>
      </c>
      <c r="AE83" s="36">
        <v>0.93</v>
      </c>
      <c r="AF83" s="36">
        <v>0.82</v>
      </c>
      <c r="AG83" s="36">
        <v>0.9</v>
      </c>
      <c r="AH83" s="36">
        <v>0.82</v>
      </c>
      <c r="AI83" s="36">
        <v>0.43</v>
      </c>
      <c r="AJ83" s="36">
        <v>0.56999999999999995</v>
      </c>
      <c r="AK83" s="36">
        <v>0.33</v>
      </c>
      <c r="AL83" s="36">
        <v>0.48</v>
      </c>
      <c r="AM83" s="36">
        <v>0.54</v>
      </c>
      <c r="AN83" s="36">
        <v>0.59</v>
      </c>
      <c r="AO83" s="36">
        <v>0.74</v>
      </c>
      <c r="AP83" s="36">
        <v>1.27</v>
      </c>
      <c r="AQ83" s="36">
        <v>0.94</v>
      </c>
      <c r="AR83" s="40"/>
      <c r="AS83" s="40"/>
      <c r="AT83" s="40"/>
      <c r="AU83" s="40"/>
      <c r="AV83" s="40"/>
      <c r="AW83" s="40"/>
      <c r="AX83" s="40"/>
      <c r="AY83" s="40"/>
    </row>
    <row r="84" spans="1:51" x14ac:dyDescent="0.35">
      <c r="A84" s="12"/>
      <c r="B84" s="12"/>
      <c r="C84" s="8" t="s">
        <v>139</v>
      </c>
      <c r="D84" s="8"/>
      <c r="E84" s="31" t="s">
        <v>98</v>
      </c>
      <c r="F84" s="36">
        <v>1.1200000000000001</v>
      </c>
      <c r="G84" s="36">
        <v>2.13</v>
      </c>
      <c r="H84" s="36">
        <v>5.82</v>
      </c>
      <c r="I84" s="36">
        <v>6.18</v>
      </c>
      <c r="J84" s="36">
        <v>7.59</v>
      </c>
      <c r="K84" s="36">
        <v>6.1</v>
      </c>
      <c r="L84" s="36">
        <v>5.21</v>
      </c>
      <c r="M84" s="36">
        <v>4.1399999999999997</v>
      </c>
      <c r="N84" s="36">
        <v>2.08</v>
      </c>
      <c r="O84" s="36">
        <v>2.5299999999999998</v>
      </c>
      <c r="P84" s="36">
        <v>3.49</v>
      </c>
      <c r="Q84" s="36">
        <v>3.98</v>
      </c>
      <c r="R84" s="36">
        <v>3.06</v>
      </c>
      <c r="S84" s="36">
        <v>2.4300000000000002</v>
      </c>
      <c r="T84" s="36">
        <v>3.49</v>
      </c>
      <c r="U84" s="36">
        <v>2.4900000000000002</v>
      </c>
      <c r="V84" s="36">
        <v>2.62</v>
      </c>
      <c r="W84" s="36">
        <v>5.48</v>
      </c>
      <c r="X84" s="36">
        <v>6.48</v>
      </c>
      <c r="Y84" s="36">
        <v>5.73</v>
      </c>
      <c r="Z84" s="36">
        <v>4.0599999999999996</v>
      </c>
      <c r="AA84" s="36">
        <v>5.12</v>
      </c>
      <c r="AB84" s="36">
        <v>3.36</v>
      </c>
      <c r="AC84" s="36">
        <v>3.54</v>
      </c>
      <c r="AD84" s="36">
        <v>3.71</v>
      </c>
      <c r="AE84" s="36">
        <v>3.83</v>
      </c>
      <c r="AF84" s="36">
        <v>2.84</v>
      </c>
      <c r="AG84" s="36">
        <v>2.37</v>
      </c>
      <c r="AH84" s="36">
        <v>1.52</v>
      </c>
      <c r="AI84" s="36">
        <v>1.03</v>
      </c>
      <c r="AJ84" s="36">
        <v>1.21</v>
      </c>
      <c r="AK84" s="36">
        <v>3</v>
      </c>
      <c r="AL84" s="36">
        <v>6.02</v>
      </c>
      <c r="AM84" s="36">
        <v>7.19</v>
      </c>
      <c r="AN84" s="36">
        <v>6.16</v>
      </c>
      <c r="AO84" s="36">
        <v>4.17</v>
      </c>
      <c r="AP84" s="36">
        <v>4.1399999999999997</v>
      </c>
      <c r="AQ84" s="36">
        <v>1.99</v>
      </c>
      <c r="AR84" s="40"/>
      <c r="AS84" s="40"/>
      <c r="AT84" s="40"/>
      <c r="AU84" s="40"/>
      <c r="AV84" s="40"/>
      <c r="AW84" s="40"/>
      <c r="AX84" s="40"/>
      <c r="AY84" s="40"/>
    </row>
    <row r="85" spans="1:51" x14ac:dyDescent="0.35">
      <c r="A85" s="37"/>
      <c r="B85" s="12"/>
      <c r="C85" s="8" t="s">
        <v>140</v>
      </c>
      <c r="D85" s="8"/>
      <c r="E85" s="31" t="s">
        <v>98</v>
      </c>
      <c r="F85" s="36">
        <v>0.02</v>
      </c>
      <c r="G85" s="36">
        <v>0.02</v>
      </c>
      <c r="H85" s="36">
        <v>0.02</v>
      </c>
      <c r="I85" s="36">
        <v>0.02</v>
      </c>
      <c r="J85" s="36">
        <v>0.02</v>
      </c>
      <c r="K85" s="36">
        <v>0.02</v>
      </c>
      <c r="L85" s="36">
        <v>0.02</v>
      </c>
      <c r="M85" s="36">
        <v>0.02</v>
      </c>
      <c r="N85" s="36">
        <v>0.02</v>
      </c>
      <c r="O85" s="36">
        <v>0.01</v>
      </c>
      <c r="P85" s="36">
        <v>0</v>
      </c>
      <c r="Q85" s="36">
        <v>0</v>
      </c>
      <c r="R85" s="36">
        <v>0</v>
      </c>
      <c r="S85" s="36">
        <v>0</v>
      </c>
      <c r="T85" s="36">
        <v>0</v>
      </c>
      <c r="U85" s="36">
        <v>0</v>
      </c>
      <c r="V85" s="36">
        <v>0</v>
      </c>
      <c r="W85" s="36">
        <v>0</v>
      </c>
      <c r="X85" s="36">
        <v>0</v>
      </c>
      <c r="Y85" s="36">
        <v>0</v>
      </c>
      <c r="Z85" s="36">
        <v>0</v>
      </c>
      <c r="AA85" s="36">
        <v>0</v>
      </c>
      <c r="AB85" s="36">
        <v>0</v>
      </c>
      <c r="AC85" s="36">
        <v>0</v>
      </c>
      <c r="AD85" s="36">
        <v>0</v>
      </c>
      <c r="AE85" s="36">
        <v>0</v>
      </c>
      <c r="AF85" s="36">
        <v>0</v>
      </c>
      <c r="AG85" s="36">
        <v>0</v>
      </c>
      <c r="AH85" s="36">
        <v>0</v>
      </c>
      <c r="AI85" s="36">
        <v>0</v>
      </c>
      <c r="AJ85" s="36">
        <v>0</v>
      </c>
      <c r="AK85" s="36">
        <v>0</v>
      </c>
      <c r="AL85" s="36">
        <v>0</v>
      </c>
      <c r="AM85" s="36">
        <v>0</v>
      </c>
      <c r="AN85" s="36">
        <v>0</v>
      </c>
      <c r="AO85" s="36">
        <v>0</v>
      </c>
      <c r="AP85" s="36">
        <v>0</v>
      </c>
      <c r="AQ85" s="36">
        <v>0</v>
      </c>
      <c r="AR85" s="40"/>
      <c r="AS85" s="40"/>
      <c r="AT85" s="40"/>
      <c r="AU85" s="40"/>
      <c r="AV85" s="40"/>
      <c r="AW85" s="40"/>
      <c r="AX85" s="40"/>
      <c r="AY85" s="40"/>
    </row>
    <row r="86" spans="1:51" x14ac:dyDescent="0.35">
      <c r="A86" s="12"/>
      <c r="B86" s="12"/>
      <c r="C86" s="8" t="s">
        <v>141</v>
      </c>
      <c r="D86" s="8"/>
      <c r="E86" s="31" t="s">
        <v>98</v>
      </c>
      <c r="F86" s="36">
        <v>0</v>
      </c>
      <c r="G86" s="36">
        <v>0</v>
      </c>
      <c r="H86" s="36">
        <v>0</v>
      </c>
      <c r="I86" s="36">
        <v>0</v>
      </c>
      <c r="J86" s="36">
        <v>0</v>
      </c>
      <c r="K86" s="36">
        <v>0</v>
      </c>
      <c r="L86" s="36">
        <v>0</v>
      </c>
      <c r="M86" s="36">
        <v>0.1</v>
      </c>
      <c r="N86" s="36">
        <v>0.57999999999999996</v>
      </c>
      <c r="O86" s="36">
        <v>0.57999999999999996</v>
      </c>
      <c r="P86" s="36">
        <v>0</v>
      </c>
      <c r="Q86" s="36">
        <v>0.57999999999999996</v>
      </c>
      <c r="R86" s="36">
        <v>0.57999999999999996</v>
      </c>
      <c r="S86" s="36">
        <v>0.3</v>
      </c>
      <c r="T86" s="36">
        <v>0</v>
      </c>
      <c r="U86" s="36">
        <v>0</v>
      </c>
      <c r="V86" s="36">
        <v>0</v>
      </c>
      <c r="W86" s="36">
        <v>0.3</v>
      </c>
      <c r="X86" s="36">
        <v>0</v>
      </c>
      <c r="Y86" s="36">
        <v>0</v>
      </c>
      <c r="Z86" s="36">
        <v>0.5</v>
      </c>
      <c r="AA86" s="36">
        <v>0</v>
      </c>
      <c r="AB86" s="36">
        <v>0</v>
      </c>
      <c r="AC86" s="36">
        <v>0.5</v>
      </c>
      <c r="AD86" s="36">
        <v>0</v>
      </c>
      <c r="AE86" s="36">
        <v>0.5</v>
      </c>
      <c r="AF86" s="36">
        <v>0</v>
      </c>
      <c r="AG86" s="36">
        <v>0</v>
      </c>
      <c r="AH86" s="36">
        <v>0</v>
      </c>
      <c r="AI86" s="36">
        <v>0.48</v>
      </c>
      <c r="AJ86" s="36">
        <v>0</v>
      </c>
      <c r="AK86" s="36">
        <v>0</v>
      </c>
      <c r="AL86" s="36">
        <v>0</v>
      </c>
      <c r="AM86" s="36">
        <v>0</v>
      </c>
      <c r="AN86" s="36">
        <v>0</v>
      </c>
      <c r="AO86" s="36">
        <v>0</v>
      </c>
      <c r="AP86" s="36">
        <v>0</v>
      </c>
      <c r="AQ86" s="36">
        <v>0</v>
      </c>
      <c r="AR86" s="40"/>
      <c r="AS86" s="40"/>
      <c r="AT86" s="40"/>
      <c r="AU86" s="40"/>
      <c r="AV86" s="40"/>
      <c r="AW86" s="40"/>
      <c r="AX86" s="40"/>
      <c r="AY86" s="40"/>
    </row>
    <row r="87" spans="1:51" x14ac:dyDescent="0.35">
      <c r="A87" s="12"/>
      <c r="B87" s="12"/>
      <c r="C87" s="8" t="s">
        <v>142</v>
      </c>
      <c r="D87" s="8"/>
      <c r="E87" s="31" t="s">
        <v>98</v>
      </c>
      <c r="F87" s="36">
        <v>0.18</v>
      </c>
      <c r="G87" s="36">
        <v>0.09</v>
      </c>
      <c r="H87" s="36">
        <v>0.04</v>
      </c>
      <c r="I87" s="36">
        <v>0</v>
      </c>
      <c r="J87" s="36">
        <v>0.65</v>
      </c>
      <c r="K87" s="36">
        <v>0</v>
      </c>
      <c r="L87" s="36">
        <v>0</v>
      </c>
      <c r="M87" s="36">
        <v>0</v>
      </c>
      <c r="N87" s="36">
        <v>0</v>
      </c>
      <c r="O87" s="36">
        <v>0</v>
      </c>
      <c r="P87" s="36">
        <v>0</v>
      </c>
      <c r="Q87" s="36">
        <v>0</v>
      </c>
      <c r="R87" s="36">
        <v>0</v>
      </c>
      <c r="S87" s="36">
        <v>0</v>
      </c>
      <c r="T87" s="36">
        <v>0</v>
      </c>
      <c r="U87" s="36">
        <v>0</v>
      </c>
      <c r="V87" s="36">
        <v>0</v>
      </c>
      <c r="W87" s="36">
        <v>0</v>
      </c>
      <c r="X87" s="36">
        <v>0</v>
      </c>
      <c r="Y87" s="36">
        <v>0</v>
      </c>
      <c r="Z87" s="36">
        <v>0</v>
      </c>
      <c r="AA87" s="36">
        <v>0</v>
      </c>
      <c r="AB87" s="36">
        <v>0</v>
      </c>
      <c r="AC87" s="36">
        <v>0</v>
      </c>
      <c r="AD87" s="36">
        <v>0</v>
      </c>
      <c r="AE87" s="36">
        <v>0</v>
      </c>
      <c r="AF87" s="36">
        <v>0</v>
      </c>
      <c r="AG87" s="36">
        <v>0</v>
      </c>
      <c r="AH87" s="36">
        <v>0</v>
      </c>
      <c r="AI87" s="36">
        <v>0</v>
      </c>
      <c r="AJ87" s="36">
        <v>0</v>
      </c>
      <c r="AK87" s="36">
        <v>0</v>
      </c>
      <c r="AL87" s="36">
        <v>0</v>
      </c>
      <c r="AM87" s="36">
        <v>0</v>
      </c>
      <c r="AN87" s="36">
        <v>0</v>
      </c>
      <c r="AO87" s="36">
        <v>0</v>
      </c>
      <c r="AP87" s="36">
        <v>0</v>
      </c>
      <c r="AQ87" s="36">
        <v>0</v>
      </c>
      <c r="AR87" s="40"/>
      <c r="AS87" s="40"/>
      <c r="AT87" s="40"/>
      <c r="AU87" s="40"/>
      <c r="AV87" s="40"/>
      <c r="AW87" s="40"/>
      <c r="AX87" s="40"/>
      <c r="AY87" s="40"/>
    </row>
    <row r="88" spans="1:51" x14ac:dyDescent="0.35">
      <c r="A88" s="37"/>
      <c r="B88" s="12"/>
      <c r="C88" s="8" t="s">
        <v>132</v>
      </c>
      <c r="D88" s="8"/>
      <c r="E88" s="31" t="s">
        <v>98</v>
      </c>
      <c r="F88" s="36">
        <v>0.38</v>
      </c>
      <c r="G88" s="36">
        <v>4.03</v>
      </c>
      <c r="H88" s="36">
        <v>4</v>
      </c>
      <c r="I88" s="36">
        <v>5</v>
      </c>
      <c r="J88" s="36">
        <v>4</v>
      </c>
      <c r="K88" s="36">
        <v>4</v>
      </c>
      <c r="L88" s="36">
        <v>4</v>
      </c>
      <c r="M88" s="36">
        <v>6</v>
      </c>
      <c r="N88" s="36">
        <v>5</v>
      </c>
      <c r="O88" s="36">
        <v>7</v>
      </c>
      <c r="P88" s="36">
        <v>5</v>
      </c>
      <c r="Q88" s="36">
        <v>7</v>
      </c>
      <c r="R88" s="36">
        <v>11.71</v>
      </c>
      <c r="S88" s="36">
        <v>7.58</v>
      </c>
      <c r="T88" s="36">
        <v>6.14</v>
      </c>
      <c r="U88" s="36">
        <v>4.84</v>
      </c>
      <c r="V88" s="36">
        <v>6.11</v>
      </c>
      <c r="W88" s="36">
        <v>8.07</v>
      </c>
      <c r="X88" s="36">
        <v>8.66</v>
      </c>
      <c r="Y88" s="36">
        <v>6.59</v>
      </c>
      <c r="Z88" s="36">
        <v>6.65</v>
      </c>
      <c r="AA88" s="36">
        <v>5</v>
      </c>
      <c r="AB88" s="36">
        <v>6.55</v>
      </c>
      <c r="AC88" s="36">
        <v>5.38</v>
      </c>
      <c r="AD88" s="36">
        <v>2.75</v>
      </c>
      <c r="AE88" s="36">
        <v>1.82</v>
      </c>
      <c r="AF88" s="36">
        <v>0.91</v>
      </c>
      <c r="AG88" s="36">
        <v>1.27</v>
      </c>
      <c r="AH88" s="36">
        <v>0.98</v>
      </c>
      <c r="AI88" s="36">
        <v>1.5</v>
      </c>
      <c r="AJ88" s="36">
        <v>1.1499999999999999</v>
      </c>
      <c r="AK88" s="36">
        <v>2.13</v>
      </c>
      <c r="AL88" s="36">
        <v>2.73</v>
      </c>
      <c r="AM88" s="36">
        <v>3.77</v>
      </c>
      <c r="AN88" s="36">
        <v>4.5999999999999996</v>
      </c>
      <c r="AO88" s="36">
        <v>5.59</v>
      </c>
      <c r="AP88" s="36">
        <v>4.58</v>
      </c>
      <c r="AQ88" s="36">
        <v>2.14</v>
      </c>
      <c r="AR88" s="40"/>
      <c r="AS88" s="40"/>
      <c r="AT88" s="40"/>
      <c r="AU88" s="40"/>
      <c r="AV88" s="40"/>
      <c r="AW88" s="40"/>
      <c r="AX88" s="40"/>
      <c r="AY88" s="40"/>
    </row>
    <row r="89" spans="1:51" x14ac:dyDescent="0.35">
      <c r="A89" s="37"/>
      <c r="B89" s="12"/>
      <c r="C89" s="8" t="s">
        <v>143</v>
      </c>
      <c r="D89" s="8"/>
      <c r="E89" s="31" t="s">
        <v>98</v>
      </c>
      <c r="F89" s="36">
        <v>0</v>
      </c>
      <c r="G89" s="36">
        <v>0</v>
      </c>
      <c r="H89" s="36">
        <v>0.09</v>
      </c>
      <c r="I89" s="36">
        <v>0</v>
      </c>
      <c r="J89" s="36">
        <v>0</v>
      </c>
      <c r="K89" s="36">
        <v>0</v>
      </c>
      <c r="L89" s="36">
        <v>0</v>
      </c>
      <c r="M89" s="36">
        <v>0</v>
      </c>
      <c r="N89" s="36">
        <v>0</v>
      </c>
      <c r="O89" s="36">
        <v>0</v>
      </c>
      <c r="P89" s="36">
        <v>0</v>
      </c>
      <c r="Q89" s="36">
        <v>0</v>
      </c>
      <c r="R89" s="36">
        <v>0</v>
      </c>
      <c r="S89" s="36">
        <v>0</v>
      </c>
      <c r="T89" s="36">
        <v>0</v>
      </c>
      <c r="U89" s="36">
        <v>0</v>
      </c>
      <c r="V89" s="36">
        <v>0</v>
      </c>
      <c r="W89" s="36">
        <v>0</v>
      </c>
      <c r="X89" s="36">
        <v>0</v>
      </c>
      <c r="Y89" s="36">
        <v>0</v>
      </c>
      <c r="Z89" s="36">
        <v>0</v>
      </c>
      <c r="AA89" s="36">
        <v>0</v>
      </c>
      <c r="AB89" s="36">
        <v>0</v>
      </c>
      <c r="AC89" s="36">
        <v>0</v>
      </c>
      <c r="AD89" s="36">
        <v>0</v>
      </c>
      <c r="AE89" s="36">
        <v>0</v>
      </c>
      <c r="AF89" s="36">
        <v>0</v>
      </c>
      <c r="AG89" s="36">
        <v>0</v>
      </c>
      <c r="AH89" s="36">
        <v>0</v>
      </c>
      <c r="AI89" s="36">
        <v>0</v>
      </c>
      <c r="AJ89" s="36">
        <v>0</v>
      </c>
      <c r="AK89" s="36">
        <v>0</v>
      </c>
      <c r="AL89" s="36">
        <v>0</v>
      </c>
      <c r="AM89" s="36">
        <v>0</v>
      </c>
      <c r="AN89" s="36">
        <v>0</v>
      </c>
      <c r="AO89" s="36">
        <v>0</v>
      </c>
      <c r="AP89" s="36">
        <v>0</v>
      </c>
      <c r="AQ89" s="36">
        <v>0</v>
      </c>
      <c r="AR89" s="40"/>
      <c r="AS89" s="40"/>
      <c r="AT89" s="40"/>
      <c r="AU89" s="40"/>
      <c r="AV89" s="40"/>
      <c r="AW89" s="40"/>
      <c r="AX89" s="40"/>
      <c r="AY89" s="40"/>
    </row>
    <row r="90" spans="1:51" x14ac:dyDescent="0.35">
      <c r="A90" s="37"/>
      <c r="B90" s="12"/>
      <c r="C90" s="8" t="s">
        <v>144</v>
      </c>
      <c r="D90" s="8"/>
      <c r="E90" s="31" t="s">
        <v>98</v>
      </c>
      <c r="F90" s="36">
        <v>0</v>
      </c>
      <c r="G90" s="36">
        <v>0</v>
      </c>
      <c r="H90" s="36">
        <v>0.2</v>
      </c>
      <c r="I90" s="36">
        <v>0.2</v>
      </c>
      <c r="J90" s="36">
        <v>0</v>
      </c>
      <c r="K90" s="36">
        <v>0.4</v>
      </c>
      <c r="L90" s="36">
        <v>0</v>
      </c>
      <c r="M90" s="36">
        <v>0.4</v>
      </c>
      <c r="N90" s="36">
        <v>0</v>
      </c>
      <c r="O90" s="36">
        <v>0.4</v>
      </c>
      <c r="P90" s="36">
        <v>0</v>
      </c>
      <c r="Q90" s="36">
        <v>0.4</v>
      </c>
      <c r="R90" s="36">
        <v>1</v>
      </c>
      <c r="S90" s="36">
        <v>0.6</v>
      </c>
      <c r="T90" s="36">
        <v>0.6</v>
      </c>
      <c r="U90" s="36">
        <v>0.2</v>
      </c>
      <c r="V90" s="36">
        <v>0.6</v>
      </c>
      <c r="W90" s="36">
        <v>0.6</v>
      </c>
      <c r="X90" s="36">
        <v>0.2</v>
      </c>
      <c r="Y90" s="36">
        <v>0.6</v>
      </c>
      <c r="Z90" s="36">
        <v>0.7</v>
      </c>
      <c r="AA90" s="36">
        <v>0.8</v>
      </c>
      <c r="AB90" s="36">
        <v>0.8</v>
      </c>
      <c r="AC90" s="36">
        <v>1</v>
      </c>
      <c r="AD90" s="36">
        <v>0.7</v>
      </c>
      <c r="AE90" s="36">
        <v>1</v>
      </c>
      <c r="AF90" s="36">
        <v>0.7</v>
      </c>
      <c r="AG90" s="36">
        <v>0.7</v>
      </c>
      <c r="AH90" s="36">
        <v>0</v>
      </c>
      <c r="AI90" s="36">
        <v>0.6</v>
      </c>
      <c r="AJ90" s="36">
        <v>0.6</v>
      </c>
      <c r="AK90" s="36">
        <v>0.3</v>
      </c>
      <c r="AL90" s="36">
        <v>0.9</v>
      </c>
      <c r="AM90" s="36">
        <v>0.6</v>
      </c>
      <c r="AN90" s="36">
        <v>0.6</v>
      </c>
      <c r="AO90" s="36">
        <v>0.6</v>
      </c>
      <c r="AP90" s="36">
        <v>0.3</v>
      </c>
      <c r="AQ90" s="36">
        <v>0.6</v>
      </c>
      <c r="AR90" s="40"/>
      <c r="AS90" s="40"/>
      <c r="AT90" s="40"/>
      <c r="AU90" s="40"/>
      <c r="AV90" s="40"/>
      <c r="AW90" s="40"/>
      <c r="AX90" s="40"/>
      <c r="AY90" s="40"/>
    </row>
    <row r="91" spans="1:51" x14ac:dyDescent="0.35">
      <c r="A91" s="37"/>
      <c r="B91" s="12"/>
      <c r="C91" s="8" t="s">
        <v>145</v>
      </c>
      <c r="D91" s="8"/>
      <c r="E91" s="31" t="s">
        <v>98</v>
      </c>
      <c r="F91" s="36">
        <v>0</v>
      </c>
      <c r="G91" s="36">
        <v>0</v>
      </c>
      <c r="H91" s="36">
        <v>0.74</v>
      </c>
      <c r="I91" s="36">
        <v>1.42</v>
      </c>
      <c r="J91" s="36">
        <v>1.3</v>
      </c>
      <c r="K91" s="36">
        <v>1.99</v>
      </c>
      <c r="L91" s="36">
        <v>0</v>
      </c>
      <c r="M91" s="36">
        <v>1.82</v>
      </c>
      <c r="N91" s="36">
        <v>1.34</v>
      </c>
      <c r="O91" s="36">
        <v>1.41</v>
      </c>
      <c r="P91" s="36">
        <v>2.04</v>
      </c>
      <c r="Q91" s="36">
        <v>3.54</v>
      </c>
      <c r="R91" s="36">
        <v>3.69</v>
      </c>
      <c r="S91" s="36">
        <v>0.8</v>
      </c>
      <c r="T91" s="36">
        <v>0.2</v>
      </c>
      <c r="U91" s="36">
        <v>0.3</v>
      </c>
      <c r="V91" s="36">
        <v>0.2</v>
      </c>
      <c r="W91" s="36">
        <v>0.2</v>
      </c>
      <c r="X91" s="36">
        <v>0.4</v>
      </c>
      <c r="Y91" s="36">
        <v>0.4</v>
      </c>
      <c r="Z91" s="36">
        <v>0.4</v>
      </c>
      <c r="AA91" s="36">
        <v>0.49</v>
      </c>
      <c r="AB91" s="36">
        <v>0.28000000000000003</v>
      </c>
      <c r="AC91" s="36">
        <v>0.73</v>
      </c>
      <c r="AD91" s="36">
        <v>0.99</v>
      </c>
      <c r="AE91" s="36">
        <v>0.82</v>
      </c>
      <c r="AF91" s="36">
        <v>0.91</v>
      </c>
      <c r="AG91" s="36">
        <v>1.08</v>
      </c>
      <c r="AH91" s="36">
        <v>0.6</v>
      </c>
      <c r="AI91" s="36">
        <v>0.6</v>
      </c>
      <c r="AJ91" s="36">
        <v>0.5</v>
      </c>
      <c r="AK91" s="36">
        <v>0.4</v>
      </c>
      <c r="AL91" s="36">
        <v>0.3</v>
      </c>
      <c r="AM91" s="36">
        <v>0</v>
      </c>
      <c r="AN91" s="36">
        <v>0</v>
      </c>
      <c r="AO91" s="36">
        <v>0</v>
      </c>
      <c r="AP91" s="36">
        <v>0</v>
      </c>
      <c r="AQ91" s="36">
        <v>0</v>
      </c>
      <c r="AR91" s="40"/>
      <c r="AS91" s="40"/>
      <c r="AT91" s="40"/>
      <c r="AU91" s="40"/>
      <c r="AV91" s="40"/>
      <c r="AW91" s="40"/>
      <c r="AX91" s="40"/>
      <c r="AY91" s="40"/>
    </row>
    <row r="92" spans="1:51" x14ac:dyDescent="0.35">
      <c r="A92" s="37"/>
      <c r="B92" s="12"/>
      <c r="C92" s="8" t="s">
        <v>146</v>
      </c>
      <c r="D92" s="8"/>
      <c r="E92" s="31" t="s">
        <v>98</v>
      </c>
      <c r="F92" s="36">
        <v>0</v>
      </c>
      <c r="G92" s="36">
        <v>0</v>
      </c>
      <c r="H92" s="36">
        <v>0</v>
      </c>
      <c r="I92" s="36">
        <v>0</v>
      </c>
      <c r="J92" s="36">
        <v>0</v>
      </c>
      <c r="K92" s="36">
        <v>0</v>
      </c>
      <c r="L92" s="36">
        <v>0</v>
      </c>
      <c r="M92" s="36">
        <v>0</v>
      </c>
      <c r="N92" s="36">
        <v>0</v>
      </c>
      <c r="O92" s="36">
        <v>0</v>
      </c>
      <c r="P92" s="36">
        <v>0</v>
      </c>
      <c r="Q92" s="36">
        <v>0</v>
      </c>
      <c r="R92" s="36">
        <v>0</v>
      </c>
      <c r="S92" s="36">
        <v>0</v>
      </c>
      <c r="T92" s="36">
        <v>0</v>
      </c>
      <c r="U92" s="36">
        <v>0</v>
      </c>
      <c r="V92" s="36">
        <v>0</v>
      </c>
      <c r="W92" s="36">
        <v>0</v>
      </c>
      <c r="X92" s="36">
        <v>0</v>
      </c>
      <c r="Y92" s="36">
        <v>0</v>
      </c>
      <c r="Z92" s="36">
        <v>0</v>
      </c>
      <c r="AA92" s="36">
        <v>0</v>
      </c>
      <c r="AB92" s="36">
        <v>0</v>
      </c>
      <c r="AC92" s="36">
        <v>0</v>
      </c>
      <c r="AD92" s="36">
        <v>0</v>
      </c>
      <c r="AE92" s="36">
        <v>0</v>
      </c>
      <c r="AF92" s="36">
        <v>0</v>
      </c>
      <c r="AG92" s="36">
        <v>0</v>
      </c>
      <c r="AH92" s="36">
        <v>0</v>
      </c>
      <c r="AI92" s="36">
        <v>0</v>
      </c>
      <c r="AJ92" s="36">
        <v>0</v>
      </c>
      <c r="AK92" s="36">
        <v>0</v>
      </c>
      <c r="AL92" s="36">
        <v>0</v>
      </c>
      <c r="AM92" s="36">
        <v>0</v>
      </c>
      <c r="AN92" s="36">
        <v>0</v>
      </c>
      <c r="AO92" s="36">
        <v>0</v>
      </c>
      <c r="AP92" s="36">
        <v>0</v>
      </c>
      <c r="AQ92" s="36">
        <v>0</v>
      </c>
      <c r="AR92" s="40"/>
      <c r="AS92" s="40"/>
      <c r="AT92" s="40"/>
      <c r="AU92" s="40"/>
      <c r="AV92" s="40"/>
      <c r="AW92" s="40"/>
      <c r="AX92" s="40"/>
      <c r="AY92" s="40"/>
    </row>
    <row r="93" spans="1:51" x14ac:dyDescent="0.35">
      <c r="A93" s="37"/>
      <c r="B93" s="12"/>
      <c r="C93" s="8" t="s">
        <v>147</v>
      </c>
      <c r="D93" s="8"/>
      <c r="E93" s="31" t="s">
        <v>98</v>
      </c>
      <c r="F93" s="36">
        <v>0</v>
      </c>
      <c r="G93" s="36">
        <v>0</v>
      </c>
      <c r="H93" s="36">
        <v>0</v>
      </c>
      <c r="I93" s="36">
        <v>0</v>
      </c>
      <c r="J93" s="36">
        <v>0</v>
      </c>
      <c r="K93" s="36">
        <v>0</v>
      </c>
      <c r="L93" s="36">
        <v>0</v>
      </c>
      <c r="M93" s="36">
        <v>0</v>
      </c>
      <c r="N93" s="36">
        <v>0</v>
      </c>
      <c r="O93" s="36">
        <v>0</v>
      </c>
      <c r="P93" s="36">
        <v>0</v>
      </c>
      <c r="Q93" s="36">
        <v>0</v>
      </c>
      <c r="R93" s="36">
        <v>0</v>
      </c>
      <c r="S93" s="36">
        <v>0</v>
      </c>
      <c r="T93" s="36">
        <v>0</v>
      </c>
      <c r="U93" s="36">
        <v>0</v>
      </c>
      <c r="V93" s="36">
        <v>0</v>
      </c>
      <c r="W93" s="36">
        <v>0</v>
      </c>
      <c r="X93" s="36">
        <v>0</v>
      </c>
      <c r="Y93" s="36">
        <v>0</v>
      </c>
      <c r="Z93" s="36">
        <v>0</v>
      </c>
      <c r="AA93" s="36">
        <v>0</v>
      </c>
      <c r="AB93" s="36">
        <v>0</v>
      </c>
      <c r="AC93" s="36">
        <v>0</v>
      </c>
      <c r="AD93" s="36">
        <v>0</v>
      </c>
      <c r="AE93" s="36">
        <v>0</v>
      </c>
      <c r="AF93" s="36">
        <v>0</v>
      </c>
      <c r="AG93" s="36">
        <v>0</v>
      </c>
      <c r="AH93" s="36">
        <v>0</v>
      </c>
      <c r="AI93" s="36">
        <v>0</v>
      </c>
      <c r="AJ93" s="36">
        <v>0</v>
      </c>
      <c r="AK93" s="36">
        <v>0</v>
      </c>
      <c r="AL93" s="36">
        <v>0</v>
      </c>
      <c r="AM93" s="36">
        <v>0</v>
      </c>
      <c r="AN93" s="36">
        <v>0</v>
      </c>
      <c r="AO93" s="36">
        <v>0</v>
      </c>
      <c r="AP93" s="36">
        <v>0</v>
      </c>
      <c r="AQ93" s="36">
        <v>0</v>
      </c>
      <c r="AR93" s="40"/>
      <c r="AS93" s="40"/>
      <c r="AT93" s="40"/>
      <c r="AU93" s="40"/>
      <c r="AV93" s="40"/>
      <c r="AW93" s="40"/>
      <c r="AX93" s="40"/>
      <c r="AY93" s="40"/>
    </row>
    <row r="94" spans="1:51" x14ac:dyDescent="0.35">
      <c r="A94" s="37"/>
      <c r="B94" s="12"/>
      <c r="C94" s="8" t="s">
        <v>148</v>
      </c>
      <c r="D94" s="8"/>
      <c r="E94" s="31" t="s">
        <v>98</v>
      </c>
      <c r="F94" s="36">
        <v>0</v>
      </c>
      <c r="G94" s="36">
        <v>0</v>
      </c>
      <c r="H94" s="36">
        <v>0</v>
      </c>
      <c r="I94" s="36">
        <v>0</v>
      </c>
      <c r="J94" s="36">
        <v>0</v>
      </c>
      <c r="K94" s="36">
        <v>1.67</v>
      </c>
      <c r="L94" s="36">
        <v>1.67</v>
      </c>
      <c r="M94" s="36">
        <v>0</v>
      </c>
      <c r="N94" s="36">
        <v>0</v>
      </c>
      <c r="O94" s="36">
        <v>0</v>
      </c>
      <c r="P94" s="36">
        <v>0</v>
      </c>
      <c r="Q94" s="36">
        <v>1.67</v>
      </c>
      <c r="R94" s="36">
        <v>1.67</v>
      </c>
      <c r="S94" s="36">
        <v>0</v>
      </c>
      <c r="T94" s="36">
        <v>0</v>
      </c>
      <c r="U94" s="36">
        <v>0</v>
      </c>
      <c r="V94" s="36">
        <v>0</v>
      </c>
      <c r="W94" s="36">
        <v>0</v>
      </c>
      <c r="X94" s="36">
        <v>0</v>
      </c>
      <c r="Y94" s="36">
        <v>0</v>
      </c>
      <c r="Z94" s="36">
        <v>0</v>
      </c>
      <c r="AA94" s="36">
        <v>0</v>
      </c>
      <c r="AB94" s="36">
        <v>0</v>
      </c>
      <c r="AC94" s="36">
        <v>0</v>
      </c>
      <c r="AD94" s="36">
        <v>0</v>
      </c>
      <c r="AE94" s="36">
        <v>0</v>
      </c>
      <c r="AF94" s="36">
        <v>0</v>
      </c>
      <c r="AG94" s="36">
        <v>0</v>
      </c>
      <c r="AH94" s="36">
        <v>0</v>
      </c>
      <c r="AI94" s="36">
        <v>0</v>
      </c>
      <c r="AJ94" s="36">
        <v>0</v>
      </c>
      <c r="AK94" s="36">
        <v>0</v>
      </c>
      <c r="AL94" s="36">
        <v>0</v>
      </c>
      <c r="AM94" s="36">
        <v>0</v>
      </c>
      <c r="AN94" s="36">
        <v>0</v>
      </c>
      <c r="AO94" s="36">
        <v>0</v>
      </c>
      <c r="AP94" s="36">
        <v>0</v>
      </c>
      <c r="AQ94" s="36">
        <v>0</v>
      </c>
      <c r="AR94" s="40"/>
      <c r="AS94" s="40"/>
      <c r="AT94" s="40"/>
      <c r="AU94" s="40"/>
      <c r="AV94" s="40"/>
      <c r="AW94" s="40"/>
      <c r="AX94" s="40"/>
      <c r="AY94" s="40"/>
    </row>
    <row r="95" spans="1:51" x14ac:dyDescent="0.35">
      <c r="A95" s="12"/>
      <c r="B95" s="34" t="s">
        <v>152</v>
      </c>
    </row>
    <row r="96" spans="1:51" x14ac:dyDescent="0.35">
      <c r="A96" s="12"/>
      <c r="C96" s="8"/>
      <c r="D96" s="8"/>
      <c r="E96" s="8"/>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row>
    <row r="97" spans="1:67" x14ac:dyDescent="0.35">
      <c r="A97" s="29"/>
      <c r="B97" s="29"/>
      <c r="C97" s="29" t="s">
        <v>133</v>
      </c>
      <c r="D97" s="29"/>
      <c r="E97" s="29" t="s">
        <v>55</v>
      </c>
      <c r="F97" s="30">
        <v>2023</v>
      </c>
      <c r="G97" s="30">
        <v>2024</v>
      </c>
      <c r="H97" s="30">
        <v>2025</v>
      </c>
      <c r="I97" s="30">
        <v>2026</v>
      </c>
      <c r="J97" s="30">
        <v>2027</v>
      </c>
      <c r="K97" s="30">
        <v>2028</v>
      </c>
      <c r="L97" s="30">
        <v>2029</v>
      </c>
      <c r="M97" s="30">
        <v>2030</v>
      </c>
      <c r="N97" s="30">
        <v>2031</v>
      </c>
      <c r="O97" s="30">
        <v>2032</v>
      </c>
      <c r="P97" s="30">
        <v>2033</v>
      </c>
      <c r="Q97" s="30">
        <v>2034</v>
      </c>
      <c r="R97" s="30">
        <v>2035</v>
      </c>
      <c r="S97" s="30">
        <v>2036</v>
      </c>
      <c r="T97" s="30">
        <v>2037</v>
      </c>
      <c r="U97" s="30">
        <v>2038</v>
      </c>
      <c r="V97" s="30">
        <v>2039</v>
      </c>
      <c r="W97" s="30">
        <v>2040</v>
      </c>
      <c r="X97" s="30">
        <v>2041</v>
      </c>
      <c r="Y97" s="30">
        <v>2042</v>
      </c>
      <c r="Z97" s="30">
        <v>2043</v>
      </c>
      <c r="AA97" s="30">
        <v>2044</v>
      </c>
      <c r="AB97" s="30">
        <v>2045</v>
      </c>
      <c r="AC97" s="30">
        <v>2046</v>
      </c>
      <c r="AD97" s="30">
        <v>2047</v>
      </c>
      <c r="AE97" s="30">
        <v>2048</v>
      </c>
      <c r="AF97" s="30">
        <v>2049</v>
      </c>
      <c r="AG97" s="30">
        <v>2050</v>
      </c>
      <c r="AH97" s="30">
        <v>2051</v>
      </c>
      <c r="AI97" s="30">
        <v>2052</v>
      </c>
      <c r="AJ97" s="30">
        <v>2053</v>
      </c>
      <c r="AK97" s="30">
        <v>2054</v>
      </c>
      <c r="AL97" s="30">
        <v>2055</v>
      </c>
      <c r="AM97" s="30">
        <v>2056</v>
      </c>
      <c r="AN97" s="30">
        <v>2057</v>
      </c>
      <c r="AO97" s="30">
        <v>2058</v>
      </c>
      <c r="AP97" s="30">
        <v>2059</v>
      </c>
      <c r="AQ97" s="30">
        <v>2060</v>
      </c>
    </row>
    <row r="98" spans="1:67" x14ac:dyDescent="0.35">
      <c r="A98" s="12"/>
      <c r="B98" s="12" t="s">
        <v>153</v>
      </c>
      <c r="C98" s="8" t="s" cm="1">
        <v>135</v>
      </c>
      <c r="D98" s="8"/>
      <c r="E98" s="31" t="s">
        <v>98</v>
      </c>
      <c r="F98" s="36">
        <v>0</v>
      </c>
      <c r="G98" s="36">
        <v>0</v>
      </c>
      <c r="H98" s="36">
        <v>0</v>
      </c>
      <c r="I98" s="36">
        <v>0</v>
      </c>
      <c r="J98" s="36">
        <v>0</v>
      </c>
      <c r="K98" s="36">
        <v>0</v>
      </c>
      <c r="L98" s="36">
        <v>0</v>
      </c>
      <c r="M98" s="36">
        <v>0</v>
      </c>
      <c r="N98" s="36">
        <v>0</v>
      </c>
      <c r="O98" s="36">
        <v>0</v>
      </c>
      <c r="P98" s="36">
        <v>0</v>
      </c>
      <c r="Q98" s="36">
        <v>0</v>
      </c>
      <c r="R98" s="36">
        <v>0</v>
      </c>
      <c r="S98" s="36">
        <v>0</v>
      </c>
      <c r="T98" s="36">
        <v>0</v>
      </c>
      <c r="U98" s="36">
        <v>0</v>
      </c>
      <c r="V98" s="36">
        <v>0</v>
      </c>
      <c r="W98" s="36">
        <v>0</v>
      </c>
      <c r="X98" s="36">
        <v>0</v>
      </c>
      <c r="Y98" s="36">
        <v>0</v>
      </c>
      <c r="Z98" s="36">
        <v>0</v>
      </c>
      <c r="AA98" s="36">
        <v>0</v>
      </c>
      <c r="AB98" s="36">
        <v>0</v>
      </c>
      <c r="AC98" s="36">
        <v>0</v>
      </c>
      <c r="AD98" s="36">
        <v>0</v>
      </c>
      <c r="AE98" s="36">
        <v>0</v>
      </c>
      <c r="AF98" s="36">
        <v>0</v>
      </c>
      <c r="AG98" s="36">
        <v>0</v>
      </c>
      <c r="AH98" s="36">
        <v>0</v>
      </c>
      <c r="AI98" s="36">
        <v>0</v>
      </c>
      <c r="AJ98" s="36">
        <v>0</v>
      </c>
      <c r="AK98" s="36">
        <v>0</v>
      </c>
      <c r="AL98" s="36">
        <v>0</v>
      </c>
      <c r="AM98" s="36">
        <v>0</v>
      </c>
      <c r="AN98" s="36">
        <v>0</v>
      </c>
      <c r="AO98" s="36">
        <v>0</v>
      </c>
      <c r="AP98" s="36">
        <v>0</v>
      </c>
      <c r="AQ98" s="36">
        <v>0</v>
      </c>
      <c r="AR98" s="40"/>
      <c r="AS98" s="40"/>
      <c r="AT98" s="40"/>
      <c r="AU98" s="40"/>
      <c r="AV98" s="40"/>
      <c r="AW98" s="40"/>
      <c r="AX98" s="40"/>
      <c r="AY98" s="40"/>
    </row>
    <row r="99" spans="1:67" s="32" customFormat="1" x14ac:dyDescent="0.35">
      <c r="A99" s="12"/>
      <c r="B99" s="12"/>
      <c r="C99" s="8" t="s">
        <v>136</v>
      </c>
      <c r="D99" s="8"/>
      <c r="E99" s="31" t="s">
        <v>98</v>
      </c>
      <c r="F99" s="36">
        <v>0</v>
      </c>
      <c r="G99" s="36">
        <v>0.03</v>
      </c>
      <c r="H99" s="36">
        <v>0.02</v>
      </c>
      <c r="I99" s="36">
        <v>0</v>
      </c>
      <c r="J99" s="36">
        <v>0</v>
      </c>
      <c r="K99" s="36">
        <v>0</v>
      </c>
      <c r="L99" s="36">
        <v>0</v>
      </c>
      <c r="M99" s="36">
        <v>0</v>
      </c>
      <c r="N99" s="36">
        <v>0</v>
      </c>
      <c r="O99" s="36">
        <v>0</v>
      </c>
      <c r="P99" s="36">
        <v>0</v>
      </c>
      <c r="Q99" s="36">
        <v>0</v>
      </c>
      <c r="R99" s="36">
        <v>0</v>
      </c>
      <c r="S99" s="36">
        <v>0</v>
      </c>
      <c r="T99" s="36">
        <v>0</v>
      </c>
      <c r="U99" s="36">
        <v>0.08</v>
      </c>
      <c r="V99" s="36">
        <v>0</v>
      </c>
      <c r="W99" s="36">
        <v>0</v>
      </c>
      <c r="X99" s="36">
        <v>0</v>
      </c>
      <c r="Y99" s="36">
        <v>0</v>
      </c>
      <c r="Z99" s="36">
        <v>0</v>
      </c>
      <c r="AA99" s="36">
        <v>0</v>
      </c>
      <c r="AB99" s="36">
        <v>0</v>
      </c>
      <c r="AC99" s="36">
        <v>0</v>
      </c>
      <c r="AD99" s="36">
        <v>0</v>
      </c>
      <c r="AE99" s="36">
        <v>0</v>
      </c>
      <c r="AF99" s="36">
        <v>0</v>
      </c>
      <c r="AG99" s="36">
        <v>0</v>
      </c>
      <c r="AH99" s="36">
        <v>0</v>
      </c>
      <c r="AI99" s="36">
        <v>0</v>
      </c>
      <c r="AJ99" s="36">
        <v>0</v>
      </c>
      <c r="AK99" s="36">
        <v>0</v>
      </c>
      <c r="AL99" s="36">
        <v>0</v>
      </c>
      <c r="AM99" s="36">
        <v>0</v>
      </c>
      <c r="AN99" s="36">
        <v>0</v>
      </c>
      <c r="AO99" s="36">
        <v>0</v>
      </c>
      <c r="AP99" s="36">
        <v>0</v>
      </c>
      <c r="AQ99" s="36">
        <v>0</v>
      </c>
      <c r="AR99" s="40"/>
      <c r="AS99" s="40"/>
      <c r="AT99" s="40"/>
      <c r="AU99" s="40"/>
      <c r="AV99" s="40"/>
      <c r="AW99" s="40"/>
      <c r="AX99" s="40"/>
      <c r="AY99" s="40"/>
      <c r="AZ99"/>
      <c r="BA99"/>
      <c r="BB99"/>
      <c r="BC99"/>
      <c r="BD99"/>
      <c r="BE99"/>
      <c r="BF99"/>
      <c r="BG99"/>
      <c r="BH99"/>
      <c r="BI99"/>
      <c r="BJ99"/>
      <c r="BK99"/>
      <c r="BL99"/>
      <c r="BM99"/>
      <c r="BN99"/>
      <c r="BO99"/>
    </row>
    <row r="100" spans="1:67" x14ac:dyDescent="0.35">
      <c r="A100" s="12"/>
      <c r="B100" s="12"/>
      <c r="C100" s="8" t="s">
        <v>129</v>
      </c>
      <c r="D100" s="8"/>
      <c r="E100" s="31" t="s">
        <v>98</v>
      </c>
      <c r="F100" s="36">
        <v>0</v>
      </c>
      <c r="G100" s="36">
        <v>0</v>
      </c>
      <c r="H100" s="36">
        <v>0</v>
      </c>
      <c r="I100" s="36">
        <v>0</v>
      </c>
      <c r="J100" s="36">
        <v>0</v>
      </c>
      <c r="K100" s="36">
        <v>0</v>
      </c>
      <c r="L100" s="36">
        <v>0</v>
      </c>
      <c r="M100" s="36">
        <v>0</v>
      </c>
      <c r="N100" s="36">
        <v>0</v>
      </c>
      <c r="O100" s="36">
        <v>0</v>
      </c>
      <c r="P100" s="36">
        <v>0</v>
      </c>
      <c r="Q100" s="36">
        <v>0</v>
      </c>
      <c r="R100" s="36">
        <v>0.9</v>
      </c>
      <c r="S100" s="36">
        <v>0.41</v>
      </c>
      <c r="T100" s="36">
        <v>0.13</v>
      </c>
      <c r="U100" s="36">
        <v>0.51</v>
      </c>
      <c r="V100" s="36">
        <v>0.56999999999999995</v>
      </c>
      <c r="W100" s="36">
        <v>3.63</v>
      </c>
      <c r="X100" s="36">
        <v>0</v>
      </c>
      <c r="Y100" s="36">
        <v>0</v>
      </c>
      <c r="Z100" s="36">
        <v>0</v>
      </c>
      <c r="AA100" s="36">
        <v>0</v>
      </c>
      <c r="AB100" s="36">
        <v>0.66</v>
      </c>
      <c r="AC100" s="36">
        <v>0.66</v>
      </c>
      <c r="AD100" s="36">
        <v>2</v>
      </c>
      <c r="AE100" s="36">
        <v>2</v>
      </c>
      <c r="AF100" s="36">
        <v>1.24</v>
      </c>
      <c r="AG100" s="36">
        <v>1.24</v>
      </c>
      <c r="AH100" s="36">
        <v>0.83</v>
      </c>
      <c r="AI100" s="36">
        <v>0.83</v>
      </c>
      <c r="AJ100" s="36">
        <v>2</v>
      </c>
      <c r="AK100" s="36">
        <v>2</v>
      </c>
      <c r="AL100" s="36">
        <v>1.35</v>
      </c>
      <c r="AM100" s="36">
        <v>1.35</v>
      </c>
      <c r="AN100" s="36">
        <v>0</v>
      </c>
      <c r="AO100" s="36">
        <v>0</v>
      </c>
      <c r="AP100" s="36">
        <v>0</v>
      </c>
      <c r="AQ100" s="36">
        <v>0</v>
      </c>
      <c r="AR100" s="40"/>
      <c r="AS100" s="40"/>
      <c r="AT100" s="40"/>
      <c r="AU100" s="40"/>
      <c r="AV100" s="40"/>
      <c r="AW100" s="40"/>
      <c r="AX100" s="40"/>
      <c r="AY100" s="40"/>
    </row>
    <row r="101" spans="1:67" x14ac:dyDescent="0.35">
      <c r="A101" s="12"/>
      <c r="B101" s="12"/>
      <c r="C101" s="8" t="s">
        <v>130</v>
      </c>
      <c r="D101" s="8"/>
      <c r="E101" s="31" t="s">
        <v>98</v>
      </c>
      <c r="F101" s="36">
        <v>0</v>
      </c>
      <c r="G101" s="36">
        <v>0</v>
      </c>
      <c r="H101" s="36">
        <v>0</v>
      </c>
      <c r="I101" s="36">
        <v>0</v>
      </c>
      <c r="J101" s="36">
        <v>0</v>
      </c>
      <c r="K101" s="36">
        <v>0</v>
      </c>
      <c r="L101" s="36">
        <v>0</v>
      </c>
      <c r="M101" s="36">
        <v>0</v>
      </c>
      <c r="N101" s="36">
        <v>0</v>
      </c>
      <c r="O101" s="36">
        <v>0</v>
      </c>
      <c r="P101" s="36">
        <v>0</v>
      </c>
      <c r="Q101" s="36">
        <v>0</v>
      </c>
      <c r="R101" s="36">
        <v>0</v>
      </c>
      <c r="S101" s="36">
        <v>0</v>
      </c>
      <c r="T101" s="36">
        <v>0</v>
      </c>
      <c r="U101" s="36">
        <v>0</v>
      </c>
      <c r="V101" s="36">
        <v>0</v>
      </c>
      <c r="W101" s="36">
        <v>0</v>
      </c>
      <c r="X101" s="36">
        <v>0</v>
      </c>
      <c r="Y101" s="36">
        <v>0</v>
      </c>
      <c r="Z101" s="36">
        <v>0</v>
      </c>
      <c r="AA101" s="36">
        <v>0</v>
      </c>
      <c r="AB101" s="36">
        <v>0</v>
      </c>
      <c r="AC101" s="36">
        <v>0</v>
      </c>
      <c r="AD101" s="36">
        <v>0</v>
      </c>
      <c r="AE101" s="36">
        <v>0</v>
      </c>
      <c r="AF101" s="36">
        <v>0</v>
      </c>
      <c r="AG101" s="36">
        <v>0</v>
      </c>
      <c r="AH101" s="36">
        <v>0</v>
      </c>
      <c r="AI101" s="36">
        <v>0</v>
      </c>
      <c r="AJ101" s="36">
        <v>0</v>
      </c>
      <c r="AK101" s="36">
        <v>0</v>
      </c>
      <c r="AL101" s="36">
        <v>0</v>
      </c>
      <c r="AM101" s="36">
        <v>0</v>
      </c>
      <c r="AN101" s="36">
        <v>0</v>
      </c>
      <c r="AO101" s="36">
        <v>0</v>
      </c>
      <c r="AP101" s="36">
        <v>0.25</v>
      </c>
      <c r="AQ101" s="36">
        <v>0.25</v>
      </c>
      <c r="AR101" s="40"/>
      <c r="AS101" s="40"/>
      <c r="AT101" s="40"/>
      <c r="AU101" s="40"/>
      <c r="AV101" s="40"/>
      <c r="AW101" s="40"/>
      <c r="AX101" s="40"/>
      <c r="AY101" s="40"/>
    </row>
    <row r="102" spans="1:67" x14ac:dyDescent="0.35">
      <c r="A102" s="12"/>
      <c r="B102" s="12"/>
      <c r="C102" s="8" t="s">
        <v>137</v>
      </c>
      <c r="D102" s="8"/>
      <c r="E102" s="31" t="s">
        <v>98</v>
      </c>
      <c r="F102" s="36">
        <v>0</v>
      </c>
      <c r="G102" s="36">
        <v>0</v>
      </c>
      <c r="H102" s="36">
        <v>0.62</v>
      </c>
      <c r="I102" s="36">
        <v>0.64</v>
      </c>
      <c r="J102" s="36">
        <v>0</v>
      </c>
      <c r="K102" s="36">
        <v>0</v>
      </c>
      <c r="L102" s="36">
        <v>0</v>
      </c>
      <c r="M102" s="36">
        <v>0.86</v>
      </c>
      <c r="N102" s="36">
        <v>0</v>
      </c>
      <c r="O102" s="36">
        <v>0</v>
      </c>
      <c r="P102" s="36">
        <v>0.19</v>
      </c>
      <c r="Q102" s="36">
        <v>0.13</v>
      </c>
      <c r="R102" s="36">
        <v>11.07</v>
      </c>
      <c r="S102" s="36">
        <v>0</v>
      </c>
      <c r="T102" s="36">
        <v>0</v>
      </c>
      <c r="U102" s="36">
        <v>0</v>
      </c>
      <c r="V102" s="36">
        <v>0</v>
      </c>
      <c r="W102" s="36">
        <v>0</v>
      </c>
      <c r="X102" s="36">
        <v>0</v>
      </c>
      <c r="Y102" s="36">
        <v>0</v>
      </c>
      <c r="Z102" s="36">
        <v>0</v>
      </c>
      <c r="AA102" s="36">
        <v>0</v>
      </c>
      <c r="AB102" s="36">
        <v>0</v>
      </c>
      <c r="AC102" s="36">
        <v>0</v>
      </c>
      <c r="AD102" s="36">
        <v>0</v>
      </c>
      <c r="AE102" s="36">
        <v>0</v>
      </c>
      <c r="AF102" s="36">
        <v>0</v>
      </c>
      <c r="AG102" s="36">
        <v>0</v>
      </c>
      <c r="AH102" s="36">
        <v>0</v>
      </c>
      <c r="AI102" s="36">
        <v>0</v>
      </c>
      <c r="AJ102" s="36">
        <v>0</v>
      </c>
      <c r="AK102" s="36">
        <v>0</v>
      </c>
      <c r="AL102" s="36">
        <v>0</v>
      </c>
      <c r="AM102" s="36">
        <v>0</v>
      </c>
      <c r="AN102" s="36">
        <v>0</v>
      </c>
      <c r="AO102" s="36">
        <v>0</v>
      </c>
      <c r="AP102" s="36">
        <v>0</v>
      </c>
      <c r="AQ102" s="36">
        <v>0</v>
      </c>
      <c r="AR102" s="40"/>
      <c r="AS102" s="40"/>
      <c r="AT102" s="40"/>
      <c r="AU102" s="40"/>
      <c r="AV102" s="40"/>
      <c r="AW102" s="40"/>
      <c r="AX102" s="40"/>
      <c r="AY102" s="40"/>
    </row>
    <row r="103" spans="1:67" x14ac:dyDescent="0.35">
      <c r="A103" s="12"/>
      <c r="B103" s="12"/>
      <c r="C103" s="8" t="s">
        <v>138</v>
      </c>
      <c r="D103" s="8"/>
      <c r="E103" s="31" t="s">
        <v>98</v>
      </c>
      <c r="F103" s="36">
        <v>0</v>
      </c>
      <c r="G103" s="36">
        <v>0</v>
      </c>
      <c r="H103" s="36">
        <v>0</v>
      </c>
      <c r="I103" s="36">
        <v>0</v>
      </c>
      <c r="J103" s="36">
        <v>0</v>
      </c>
      <c r="K103" s="36">
        <v>0</v>
      </c>
      <c r="L103" s="36">
        <v>0</v>
      </c>
      <c r="M103" s="36">
        <v>0</v>
      </c>
      <c r="N103" s="36">
        <v>0</v>
      </c>
      <c r="O103" s="36">
        <v>0.6</v>
      </c>
      <c r="P103" s="36">
        <v>0</v>
      </c>
      <c r="Q103" s="36">
        <v>0</v>
      </c>
      <c r="R103" s="36">
        <v>0</v>
      </c>
      <c r="S103" s="36">
        <v>0</v>
      </c>
      <c r="T103" s="36">
        <v>0</v>
      </c>
      <c r="U103" s="36">
        <v>0</v>
      </c>
      <c r="V103" s="36">
        <v>0</v>
      </c>
      <c r="W103" s="36">
        <v>0</v>
      </c>
      <c r="X103" s="36">
        <v>0</v>
      </c>
      <c r="Y103" s="36">
        <v>0</v>
      </c>
      <c r="Z103" s="36">
        <v>0</v>
      </c>
      <c r="AA103" s="36">
        <v>0</v>
      </c>
      <c r="AB103" s="36">
        <v>0</v>
      </c>
      <c r="AC103" s="36">
        <v>0</v>
      </c>
      <c r="AD103" s="36">
        <v>0</v>
      </c>
      <c r="AE103" s="36">
        <v>0</v>
      </c>
      <c r="AF103" s="36">
        <v>0</v>
      </c>
      <c r="AG103" s="36">
        <v>0</v>
      </c>
      <c r="AH103" s="36">
        <v>0</v>
      </c>
      <c r="AI103" s="36">
        <v>0</v>
      </c>
      <c r="AJ103" s="36">
        <v>0</v>
      </c>
      <c r="AK103" s="36">
        <v>0</v>
      </c>
      <c r="AL103" s="36">
        <v>0</v>
      </c>
      <c r="AM103" s="36">
        <v>0</v>
      </c>
      <c r="AN103" s="36">
        <v>0</v>
      </c>
      <c r="AO103" s="36">
        <v>0</v>
      </c>
      <c r="AP103" s="36">
        <v>0</v>
      </c>
      <c r="AQ103" s="36">
        <v>0</v>
      </c>
      <c r="AR103" s="40"/>
      <c r="AS103" s="40"/>
      <c r="AT103" s="40"/>
      <c r="AU103" s="40"/>
      <c r="AV103" s="40"/>
      <c r="AW103" s="40"/>
      <c r="AX103" s="40"/>
      <c r="AY103" s="40"/>
    </row>
    <row r="104" spans="1:67" x14ac:dyDescent="0.35">
      <c r="A104" s="12"/>
      <c r="B104" s="12"/>
      <c r="C104" s="8" t="s">
        <v>131</v>
      </c>
      <c r="D104" s="8"/>
      <c r="E104" s="31" t="s">
        <v>98</v>
      </c>
      <c r="F104" s="36">
        <v>0.05</v>
      </c>
      <c r="G104" s="36">
        <v>0.03</v>
      </c>
      <c r="H104" s="36">
        <v>0.03</v>
      </c>
      <c r="I104" s="36">
        <v>0.04</v>
      </c>
      <c r="J104" s="36">
        <v>0.24</v>
      </c>
      <c r="K104" s="36">
        <v>0.13</v>
      </c>
      <c r="L104" s="36">
        <v>0.17</v>
      </c>
      <c r="M104" s="36">
        <v>0.4</v>
      </c>
      <c r="N104" s="36">
        <v>0.51</v>
      </c>
      <c r="O104" s="36">
        <v>0.53</v>
      </c>
      <c r="P104" s="36">
        <v>2.31</v>
      </c>
      <c r="Q104" s="36">
        <v>1.74</v>
      </c>
      <c r="R104" s="36">
        <v>1.1000000000000001</v>
      </c>
      <c r="S104" s="36">
        <v>1.6</v>
      </c>
      <c r="T104" s="36">
        <v>3.37</v>
      </c>
      <c r="U104" s="36">
        <v>0.47</v>
      </c>
      <c r="V104" s="36">
        <v>0.34</v>
      </c>
      <c r="W104" s="36">
        <v>0.65</v>
      </c>
      <c r="X104" s="36">
        <v>0.12</v>
      </c>
      <c r="Y104" s="36">
        <v>0.23</v>
      </c>
      <c r="Z104" s="36">
        <v>0.46</v>
      </c>
      <c r="AA104" s="36">
        <v>0.4</v>
      </c>
      <c r="AB104" s="36">
        <v>0.24</v>
      </c>
      <c r="AC104" s="36">
        <v>0.71</v>
      </c>
      <c r="AD104" s="36">
        <v>1.63</v>
      </c>
      <c r="AE104" s="36">
        <v>0.44</v>
      </c>
      <c r="AF104" s="36">
        <v>0.32</v>
      </c>
      <c r="AG104" s="36">
        <v>0.32</v>
      </c>
      <c r="AH104" s="36">
        <v>0.56000000000000005</v>
      </c>
      <c r="AI104" s="36">
        <v>0.48</v>
      </c>
      <c r="AJ104" s="36">
        <v>0.72</v>
      </c>
      <c r="AK104" s="36">
        <v>0.06</v>
      </c>
      <c r="AL104" s="36">
        <v>0.89</v>
      </c>
      <c r="AM104" s="36">
        <v>0.54</v>
      </c>
      <c r="AN104" s="36">
        <v>0.59</v>
      </c>
      <c r="AO104" s="36">
        <v>0.74</v>
      </c>
      <c r="AP104" s="36">
        <v>1.27</v>
      </c>
      <c r="AQ104" s="36">
        <v>0.94</v>
      </c>
      <c r="AR104" s="40"/>
      <c r="AS104" s="40"/>
      <c r="AT104" s="40"/>
      <c r="AU104" s="40"/>
      <c r="AV104" s="40"/>
      <c r="AW104" s="40"/>
      <c r="AX104" s="40"/>
      <c r="AY104" s="40"/>
    </row>
    <row r="105" spans="1:67" x14ac:dyDescent="0.35">
      <c r="A105" s="12"/>
      <c r="B105" s="12"/>
      <c r="C105" s="8" t="s">
        <v>139</v>
      </c>
      <c r="D105" s="8"/>
      <c r="E105" s="31" t="s">
        <v>98</v>
      </c>
      <c r="F105" s="36">
        <v>0</v>
      </c>
      <c r="G105" s="36">
        <v>0</v>
      </c>
      <c r="H105" s="36">
        <v>0.01</v>
      </c>
      <c r="I105" s="36">
        <v>0</v>
      </c>
      <c r="J105" s="36">
        <v>0</v>
      </c>
      <c r="K105" s="36">
        <v>0.01</v>
      </c>
      <c r="L105" s="36">
        <v>0.09</v>
      </c>
      <c r="M105" s="36">
        <v>0.06</v>
      </c>
      <c r="N105" s="36">
        <v>0.14000000000000001</v>
      </c>
      <c r="O105" s="36">
        <v>0.92</v>
      </c>
      <c r="P105" s="36">
        <v>2.06</v>
      </c>
      <c r="Q105" s="36">
        <v>2.62</v>
      </c>
      <c r="R105" s="36">
        <v>1.75</v>
      </c>
      <c r="S105" s="36">
        <v>1.22</v>
      </c>
      <c r="T105" s="36">
        <v>2.64</v>
      </c>
      <c r="U105" s="36">
        <v>1.5</v>
      </c>
      <c r="V105" s="36">
        <v>1.74</v>
      </c>
      <c r="W105" s="36">
        <v>4.67</v>
      </c>
      <c r="X105" s="36">
        <v>5.69</v>
      </c>
      <c r="Y105" s="36">
        <v>4.6399999999999997</v>
      </c>
      <c r="Z105" s="36">
        <v>3.05</v>
      </c>
      <c r="AA105" s="36">
        <v>2.48</v>
      </c>
      <c r="AB105" s="36">
        <v>0.74</v>
      </c>
      <c r="AC105" s="36">
        <v>0.61</v>
      </c>
      <c r="AD105" s="36">
        <v>0.53</v>
      </c>
      <c r="AE105" s="36">
        <v>0.82</v>
      </c>
      <c r="AF105" s="36">
        <v>0.14000000000000001</v>
      </c>
      <c r="AG105" s="36">
        <v>0.14000000000000001</v>
      </c>
      <c r="AH105" s="36">
        <v>0.96</v>
      </c>
      <c r="AI105" s="36">
        <v>0.87</v>
      </c>
      <c r="AJ105" s="36">
        <v>1.08</v>
      </c>
      <c r="AK105" s="36">
        <v>2.5499999999999998</v>
      </c>
      <c r="AL105" s="36">
        <v>5.66</v>
      </c>
      <c r="AM105" s="36">
        <v>7.11</v>
      </c>
      <c r="AN105" s="36">
        <v>5.97</v>
      </c>
      <c r="AO105" s="36">
        <v>3.89</v>
      </c>
      <c r="AP105" s="36">
        <v>4.04</v>
      </c>
      <c r="AQ105" s="36">
        <v>1.74</v>
      </c>
      <c r="AR105" s="40"/>
      <c r="AS105" s="40"/>
      <c r="AT105" s="40"/>
      <c r="AU105" s="40"/>
      <c r="AV105" s="40"/>
      <c r="AW105" s="40"/>
      <c r="AX105" s="40"/>
      <c r="AY105" s="40"/>
    </row>
    <row r="106" spans="1:67" x14ac:dyDescent="0.35">
      <c r="A106" s="37"/>
      <c r="B106" s="12"/>
      <c r="C106" s="8" t="s">
        <v>140</v>
      </c>
      <c r="D106" s="8"/>
      <c r="E106" s="31" t="s">
        <v>98</v>
      </c>
      <c r="F106" s="36">
        <v>0</v>
      </c>
      <c r="G106" s="36">
        <v>0</v>
      </c>
      <c r="H106" s="36">
        <v>0</v>
      </c>
      <c r="I106" s="36">
        <v>0</v>
      </c>
      <c r="J106" s="36">
        <v>0</v>
      </c>
      <c r="K106" s="36">
        <v>0</v>
      </c>
      <c r="L106" s="36">
        <v>0</v>
      </c>
      <c r="M106" s="36">
        <v>0</v>
      </c>
      <c r="N106" s="36">
        <v>0</v>
      </c>
      <c r="O106" s="36">
        <v>0</v>
      </c>
      <c r="P106" s="36">
        <v>0</v>
      </c>
      <c r="Q106" s="36">
        <v>0</v>
      </c>
      <c r="R106" s="36">
        <v>0</v>
      </c>
      <c r="S106" s="36">
        <v>0</v>
      </c>
      <c r="T106" s="36">
        <v>0</v>
      </c>
      <c r="U106" s="36">
        <v>0</v>
      </c>
      <c r="V106" s="36">
        <v>0</v>
      </c>
      <c r="W106" s="36">
        <v>0</v>
      </c>
      <c r="X106" s="36">
        <v>0</v>
      </c>
      <c r="Y106" s="36">
        <v>0</v>
      </c>
      <c r="Z106" s="36">
        <v>0</v>
      </c>
      <c r="AA106" s="36">
        <v>0</v>
      </c>
      <c r="AB106" s="36">
        <v>0</v>
      </c>
      <c r="AC106" s="36">
        <v>0</v>
      </c>
      <c r="AD106" s="36">
        <v>0</v>
      </c>
      <c r="AE106" s="36">
        <v>0</v>
      </c>
      <c r="AF106" s="36">
        <v>0</v>
      </c>
      <c r="AG106" s="36">
        <v>0</v>
      </c>
      <c r="AH106" s="36">
        <v>0</v>
      </c>
      <c r="AI106" s="36">
        <v>0</v>
      </c>
      <c r="AJ106" s="36">
        <v>0</v>
      </c>
      <c r="AK106" s="36">
        <v>0</v>
      </c>
      <c r="AL106" s="36">
        <v>0</v>
      </c>
      <c r="AM106" s="36">
        <v>0</v>
      </c>
      <c r="AN106" s="36">
        <v>0</v>
      </c>
      <c r="AO106" s="36">
        <v>0</v>
      </c>
      <c r="AP106" s="36">
        <v>0</v>
      </c>
      <c r="AQ106" s="36">
        <v>0</v>
      </c>
      <c r="AR106" s="40"/>
      <c r="AS106" s="40"/>
      <c r="AT106" s="40"/>
      <c r="AU106" s="40"/>
      <c r="AV106" s="40"/>
      <c r="AW106" s="40"/>
      <c r="AX106" s="40"/>
      <c r="AY106" s="40"/>
    </row>
    <row r="107" spans="1:67" x14ac:dyDescent="0.35">
      <c r="A107" s="12"/>
      <c r="B107" s="12"/>
      <c r="C107" s="8" t="s">
        <v>141</v>
      </c>
      <c r="D107" s="8"/>
      <c r="E107" s="31" t="s">
        <v>98</v>
      </c>
      <c r="F107" s="36">
        <v>0</v>
      </c>
      <c r="G107" s="36">
        <v>0</v>
      </c>
      <c r="H107" s="36">
        <v>0</v>
      </c>
      <c r="I107" s="36">
        <v>0</v>
      </c>
      <c r="J107" s="36">
        <v>0</v>
      </c>
      <c r="K107" s="36">
        <v>0</v>
      </c>
      <c r="L107" s="36">
        <v>0</v>
      </c>
      <c r="M107" s="36">
        <v>0</v>
      </c>
      <c r="N107" s="36">
        <v>0</v>
      </c>
      <c r="O107" s="36">
        <v>0</v>
      </c>
      <c r="P107" s="36">
        <v>0</v>
      </c>
      <c r="Q107" s="36">
        <v>0</v>
      </c>
      <c r="R107" s="36">
        <v>0</v>
      </c>
      <c r="S107" s="36">
        <v>0</v>
      </c>
      <c r="T107" s="36">
        <v>0</v>
      </c>
      <c r="U107" s="36">
        <v>0</v>
      </c>
      <c r="V107" s="36">
        <v>0</v>
      </c>
      <c r="W107" s="36">
        <v>0</v>
      </c>
      <c r="X107" s="36">
        <v>0</v>
      </c>
      <c r="Y107" s="36">
        <v>0</v>
      </c>
      <c r="Z107" s="36">
        <v>0</v>
      </c>
      <c r="AA107" s="36">
        <v>0</v>
      </c>
      <c r="AB107" s="36">
        <v>0</v>
      </c>
      <c r="AC107" s="36">
        <v>0</v>
      </c>
      <c r="AD107" s="36">
        <v>0</v>
      </c>
      <c r="AE107" s="36">
        <v>0</v>
      </c>
      <c r="AF107" s="36">
        <v>0</v>
      </c>
      <c r="AG107" s="36">
        <v>0</v>
      </c>
      <c r="AH107" s="36">
        <v>0</v>
      </c>
      <c r="AI107" s="36">
        <v>0</v>
      </c>
      <c r="AJ107" s="36">
        <v>0</v>
      </c>
      <c r="AK107" s="36">
        <v>0</v>
      </c>
      <c r="AL107" s="36">
        <v>0</v>
      </c>
      <c r="AM107" s="36">
        <v>0</v>
      </c>
      <c r="AN107" s="36">
        <v>0</v>
      </c>
      <c r="AO107" s="36">
        <v>0</v>
      </c>
      <c r="AP107" s="36">
        <v>0</v>
      </c>
      <c r="AQ107" s="36">
        <v>0</v>
      </c>
      <c r="AR107" s="40"/>
      <c r="AS107" s="40"/>
      <c r="AT107" s="40"/>
      <c r="AU107" s="40"/>
      <c r="AV107" s="40"/>
      <c r="AW107" s="40"/>
      <c r="AX107" s="40"/>
      <c r="AY107" s="40"/>
    </row>
    <row r="108" spans="1:67" x14ac:dyDescent="0.35">
      <c r="A108" s="12"/>
      <c r="B108" s="12"/>
      <c r="C108" s="8" t="s">
        <v>142</v>
      </c>
      <c r="D108" s="8"/>
      <c r="E108" s="31" t="s">
        <v>98</v>
      </c>
      <c r="F108" s="36">
        <v>0</v>
      </c>
      <c r="G108" s="36">
        <v>0</v>
      </c>
      <c r="H108" s="36">
        <v>0</v>
      </c>
      <c r="I108" s="36">
        <v>0</v>
      </c>
      <c r="J108" s="36">
        <v>1.19</v>
      </c>
      <c r="K108" s="36">
        <v>1.29</v>
      </c>
      <c r="L108" s="36">
        <v>0.05</v>
      </c>
      <c r="M108" s="36">
        <v>0.01</v>
      </c>
      <c r="N108" s="36">
        <v>0</v>
      </c>
      <c r="O108" s="36">
        <v>7.0000000000000007E-2</v>
      </c>
      <c r="P108" s="36">
        <v>0</v>
      </c>
      <c r="Q108" s="36">
        <v>0</v>
      </c>
      <c r="R108" s="36">
        <v>0.3</v>
      </c>
      <c r="S108" s="36">
        <v>1.31</v>
      </c>
      <c r="T108" s="36">
        <v>0</v>
      </c>
      <c r="U108" s="36">
        <v>0</v>
      </c>
      <c r="V108" s="36">
        <v>0</v>
      </c>
      <c r="W108" s="36">
        <v>0</v>
      </c>
      <c r="X108" s="36">
        <v>0</v>
      </c>
      <c r="Y108" s="36">
        <v>0</v>
      </c>
      <c r="Z108" s="36">
        <v>0</v>
      </c>
      <c r="AA108" s="36">
        <v>0</v>
      </c>
      <c r="AB108" s="36">
        <v>0</v>
      </c>
      <c r="AC108" s="36">
        <v>0</v>
      </c>
      <c r="AD108" s="36">
        <v>0</v>
      </c>
      <c r="AE108" s="36">
        <v>0</v>
      </c>
      <c r="AF108" s="36">
        <v>0</v>
      </c>
      <c r="AG108" s="36">
        <v>0</v>
      </c>
      <c r="AH108" s="36">
        <v>0</v>
      </c>
      <c r="AI108" s="36">
        <v>0</v>
      </c>
      <c r="AJ108" s="36">
        <v>0</v>
      </c>
      <c r="AK108" s="36">
        <v>0</v>
      </c>
      <c r="AL108" s="36">
        <v>0</v>
      </c>
      <c r="AM108" s="36">
        <v>0</v>
      </c>
      <c r="AN108" s="36">
        <v>0</v>
      </c>
      <c r="AO108" s="36">
        <v>0</v>
      </c>
      <c r="AP108" s="36">
        <v>0</v>
      </c>
      <c r="AQ108" s="36">
        <v>0</v>
      </c>
      <c r="AR108" s="40"/>
      <c r="AS108" s="40"/>
      <c r="AT108" s="40"/>
      <c r="AU108" s="40"/>
      <c r="AV108" s="40"/>
      <c r="AW108" s="40"/>
      <c r="AX108" s="40"/>
      <c r="AY108" s="40"/>
    </row>
    <row r="109" spans="1:67" x14ac:dyDescent="0.35">
      <c r="A109" s="37"/>
      <c r="B109" s="12"/>
      <c r="C109" s="8" t="s">
        <v>132</v>
      </c>
      <c r="D109" s="8"/>
      <c r="E109" s="31" t="s">
        <v>98</v>
      </c>
      <c r="F109" s="36">
        <v>0</v>
      </c>
      <c r="G109" s="36">
        <v>0</v>
      </c>
      <c r="H109" s="36">
        <v>0</v>
      </c>
      <c r="I109" s="36">
        <v>0</v>
      </c>
      <c r="J109" s="36">
        <v>0</v>
      </c>
      <c r="K109" s="36">
        <v>0</v>
      </c>
      <c r="L109" s="36">
        <v>0</v>
      </c>
      <c r="M109" s="36">
        <v>0</v>
      </c>
      <c r="N109" s="36">
        <v>0</v>
      </c>
      <c r="O109" s="36">
        <v>0</v>
      </c>
      <c r="P109" s="36">
        <v>0</v>
      </c>
      <c r="Q109" s="36">
        <v>3</v>
      </c>
      <c r="R109" s="36">
        <v>7.66</v>
      </c>
      <c r="S109" s="36">
        <v>6.48</v>
      </c>
      <c r="T109" s="36">
        <v>4.99</v>
      </c>
      <c r="U109" s="36">
        <v>2.99</v>
      </c>
      <c r="V109" s="36">
        <v>4.0599999999999996</v>
      </c>
      <c r="W109" s="36">
        <v>6.02</v>
      </c>
      <c r="X109" s="36">
        <v>6.61</v>
      </c>
      <c r="Y109" s="36">
        <v>4.54</v>
      </c>
      <c r="Z109" s="36">
        <v>4.21</v>
      </c>
      <c r="AA109" s="36">
        <v>3.06</v>
      </c>
      <c r="AB109" s="36">
        <v>3.85</v>
      </c>
      <c r="AC109" s="36">
        <v>2.67</v>
      </c>
      <c r="AD109" s="36">
        <v>1.36</v>
      </c>
      <c r="AE109" s="36">
        <v>0.43</v>
      </c>
      <c r="AF109" s="36">
        <v>0.26</v>
      </c>
      <c r="AG109" s="36">
        <v>0.62</v>
      </c>
      <c r="AH109" s="36">
        <v>0.73</v>
      </c>
      <c r="AI109" s="36">
        <v>1.26</v>
      </c>
      <c r="AJ109" s="36">
        <v>0.9</v>
      </c>
      <c r="AK109" s="36">
        <v>1.88</v>
      </c>
      <c r="AL109" s="36">
        <v>2.54</v>
      </c>
      <c r="AM109" s="36">
        <v>3.58</v>
      </c>
      <c r="AN109" s="36">
        <v>4.41</v>
      </c>
      <c r="AO109" s="36">
        <v>5.4</v>
      </c>
      <c r="AP109" s="36">
        <v>4.3899999999999997</v>
      </c>
      <c r="AQ109" s="36">
        <v>1.94</v>
      </c>
      <c r="AR109" s="40"/>
      <c r="AS109" s="40"/>
      <c r="AT109" s="40"/>
      <c r="AU109" s="40"/>
      <c r="AV109" s="40"/>
      <c r="AW109" s="40"/>
      <c r="AX109" s="40"/>
      <c r="AY109" s="40"/>
    </row>
    <row r="110" spans="1:67" x14ac:dyDescent="0.35">
      <c r="A110" s="37"/>
      <c r="B110" s="12"/>
      <c r="C110" s="8" t="s">
        <v>143</v>
      </c>
      <c r="D110" s="8"/>
      <c r="E110" s="31" t="s">
        <v>98</v>
      </c>
      <c r="F110" s="36">
        <v>0</v>
      </c>
      <c r="G110" s="36">
        <v>0</v>
      </c>
      <c r="H110" s="36">
        <v>0</v>
      </c>
      <c r="I110" s="36">
        <v>0</v>
      </c>
      <c r="J110" s="36">
        <v>0</v>
      </c>
      <c r="K110" s="36">
        <v>0</v>
      </c>
      <c r="L110" s="36">
        <v>0</v>
      </c>
      <c r="M110" s="36">
        <v>0</v>
      </c>
      <c r="N110" s="36">
        <v>0</v>
      </c>
      <c r="O110" s="36">
        <v>0</v>
      </c>
      <c r="P110" s="36">
        <v>0</v>
      </c>
      <c r="Q110" s="36">
        <v>0</v>
      </c>
      <c r="R110" s="36">
        <v>2.72</v>
      </c>
      <c r="S110" s="36">
        <v>0</v>
      </c>
      <c r="T110" s="36">
        <v>0</v>
      </c>
      <c r="U110" s="36">
        <v>0</v>
      </c>
      <c r="V110" s="36">
        <v>0</v>
      </c>
      <c r="W110" s="36">
        <v>0</v>
      </c>
      <c r="X110" s="36">
        <v>0</v>
      </c>
      <c r="Y110" s="36">
        <v>0</v>
      </c>
      <c r="Z110" s="36">
        <v>0</v>
      </c>
      <c r="AA110" s="36">
        <v>0</v>
      </c>
      <c r="AB110" s="36">
        <v>0</v>
      </c>
      <c r="AC110" s="36">
        <v>0</v>
      </c>
      <c r="AD110" s="36">
        <v>0</v>
      </c>
      <c r="AE110" s="36">
        <v>0</v>
      </c>
      <c r="AF110" s="36">
        <v>0</v>
      </c>
      <c r="AG110" s="36">
        <v>0</v>
      </c>
      <c r="AH110" s="36">
        <v>0</v>
      </c>
      <c r="AI110" s="36">
        <v>0</v>
      </c>
      <c r="AJ110" s="36">
        <v>0</v>
      </c>
      <c r="AK110" s="36">
        <v>0</v>
      </c>
      <c r="AL110" s="36">
        <v>0</v>
      </c>
      <c r="AM110" s="36">
        <v>0</v>
      </c>
      <c r="AN110" s="36">
        <v>0</v>
      </c>
      <c r="AO110" s="36">
        <v>0</v>
      </c>
      <c r="AP110" s="36">
        <v>0</v>
      </c>
      <c r="AQ110" s="36">
        <v>0</v>
      </c>
      <c r="AR110" s="40"/>
      <c r="AS110" s="40"/>
      <c r="AT110" s="40"/>
      <c r="AU110" s="40"/>
      <c r="AV110" s="40"/>
      <c r="AW110" s="40"/>
      <c r="AX110" s="40"/>
      <c r="AY110" s="40"/>
    </row>
    <row r="111" spans="1:67" x14ac:dyDescent="0.35">
      <c r="A111" s="37"/>
      <c r="B111" s="12"/>
      <c r="C111" s="8" t="s">
        <v>144</v>
      </c>
      <c r="D111" s="8"/>
      <c r="E111" s="31" t="s">
        <v>98</v>
      </c>
      <c r="F111" s="36">
        <v>0</v>
      </c>
      <c r="G111" s="36">
        <v>0</v>
      </c>
      <c r="H111" s="36">
        <v>0</v>
      </c>
      <c r="I111" s="36">
        <v>0</v>
      </c>
      <c r="J111" s="36">
        <v>0</v>
      </c>
      <c r="K111" s="36">
        <v>0</v>
      </c>
      <c r="L111" s="36">
        <v>0</v>
      </c>
      <c r="M111" s="36">
        <v>0</v>
      </c>
      <c r="N111" s="36">
        <v>0</v>
      </c>
      <c r="O111" s="36">
        <v>0</v>
      </c>
      <c r="P111" s="36">
        <v>0</v>
      </c>
      <c r="Q111" s="36">
        <v>0</v>
      </c>
      <c r="R111" s="36">
        <v>0</v>
      </c>
      <c r="S111" s="36">
        <v>0</v>
      </c>
      <c r="T111" s="36">
        <v>0</v>
      </c>
      <c r="U111" s="36">
        <v>0</v>
      </c>
      <c r="V111" s="36">
        <v>0</v>
      </c>
      <c r="W111" s="36">
        <v>0</v>
      </c>
      <c r="X111" s="36">
        <v>0</v>
      </c>
      <c r="Y111" s="36">
        <v>0</v>
      </c>
      <c r="Z111" s="36">
        <v>0</v>
      </c>
      <c r="AA111" s="36">
        <v>0</v>
      </c>
      <c r="AB111" s="36">
        <v>0</v>
      </c>
      <c r="AC111" s="36">
        <v>0</v>
      </c>
      <c r="AD111" s="36">
        <v>0</v>
      </c>
      <c r="AE111" s="36">
        <v>0</v>
      </c>
      <c r="AF111" s="36">
        <v>0</v>
      </c>
      <c r="AG111" s="36">
        <v>0</v>
      </c>
      <c r="AH111" s="36">
        <v>0</v>
      </c>
      <c r="AI111" s="36">
        <v>0</v>
      </c>
      <c r="AJ111" s="36">
        <v>0</v>
      </c>
      <c r="AK111" s="36">
        <v>0</v>
      </c>
      <c r="AL111" s="36">
        <v>0</v>
      </c>
      <c r="AM111" s="36">
        <v>0</v>
      </c>
      <c r="AN111" s="36">
        <v>0</v>
      </c>
      <c r="AO111" s="36">
        <v>0</v>
      </c>
      <c r="AP111" s="36">
        <v>0</v>
      </c>
      <c r="AQ111" s="36">
        <v>0</v>
      </c>
      <c r="AR111" s="40"/>
      <c r="AS111" s="40"/>
      <c r="AT111" s="40"/>
      <c r="AU111" s="40"/>
      <c r="AV111" s="40"/>
      <c r="AW111" s="40"/>
      <c r="AX111" s="40"/>
      <c r="AY111" s="40"/>
    </row>
    <row r="112" spans="1:67" x14ac:dyDescent="0.35">
      <c r="A112" s="37"/>
      <c r="B112" s="12"/>
      <c r="C112" s="8" t="s">
        <v>145</v>
      </c>
      <c r="D112" s="8"/>
      <c r="E112" s="31" t="s">
        <v>98</v>
      </c>
      <c r="F112" s="36">
        <v>0</v>
      </c>
      <c r="G112" s="36">
        <v>0</v>
      </c>
      <c r="H112" s="36">
        <v>0</v>
      </c>
      <c r="I112" s="36">
        <v>0</v>
      </c>
      <c r="J112" s="36">
        <v>0</v>
      </c>
      <c r="K112" s="36">
        <v>0</v>
      </c>
      <c r="L112" s="36">
        <v>0</v>
      </c>
      <c r="M112" s="36">
        <v>0</v>
      </c>
      <c r="N112" s="36">
        <v>0</v>
      </c>
      <c r="O112" s="36">
        <v>0</v>
      </c>
      <c r="P112" s="36">
        <v>0</v>
      </c>
      <c r="Q112" s="36">
        <v>0</v>
      </c>
      <c r="R112" s="36">
        <v>0</v>
      </c>
      <c r="S112" s="36">
        <v>0</v>
      </c>
      <c r="T112" s="36">
        <v>0</v>
      </c>
      <c r="U112" s="36">
        <v>0</v>
      </c>
      <c r="V112" s="36">
        <v>0</v>
      </c>
      <c r="W112" s="36">
        <v>0</v>
      </c>
      <c r="X112" s="36">
        <v>0</v>
      </c>
      <c r="Y112" s="36">
        <v>0</v>
      </c>
      <c r="Z112" s="36">
        <v>0</v>
      </c>
      <c r="AA112" s="36">
        <v>0</v>
      </c>
      <c r="AB112" s="36">
        <v>0</v>
      </c>
      <c r="AC112" s="36">
        <v>0</v>
      </c>
      <c r="AD112" s="36">
        <v>0</v>
      </c>
      <c r="AE112" s="36">
        <v>0</v>
      </c>
      <c r="AF112" s="36">
        <v>0</v>
      </c>
      <c r="AG112" s="36">
        <v>0</v>
      </c>
      <c r="AH112" s="36">
        <v>0</v>
      </c>
      <c r="AI112" s="36">
        <v>0</v>
      </c>
      <c r="AJ112" s="36">
        <v>0</v>
      </c>
      <c r="AK112" s="36">
        <v>0</v>
      </c>
      <c r="AL112" s="36">
        <v>0</v>
      </c>
      <c r="AM112" s="36">
        <v>0</v>
      </c>
      <c r="AN112" s="36">
        <v>0</v>
      </c>
      <c r="AO112" s="36">
        <v>0</v>
      </c>
      <c r="AP112" s="36">
        <v>0</v>
      </c>
      <c r="AQ112" s="36">
        <v>0</v>
      </c>
      <c r="AR112" s="40"/>
      <c r="AS112" s="40"/>
      <c r="AT112" s="40"/>
      <c r="AU112" s="40"/>
      <c r="AV112" s="40"/>
      <c r="AW112" s="40"/>
      <c r="AX112" s="40"/>
      <c r="AY112" s="40"/>
    </row>
    <row r="113" spans="1:67" x14ac:dyDescent="0.35">
      <c r="A113" s="37"/>
      <c r="B113" s="12"/>
      <c r="C113" s="8" t="s">
        <v>146</v>
      </c>
      <c r="D113" s="8"/>
      <c r="E113" s="31" t="s">
        <v>98</v>
      </c>
      <c r="F113" s="36">
        <v>0.71</v>
      </c>
      <c r="G113" s="36">
        <v>1.1100000000000001</v>
      </c>
      <c r="H113" s="36">
        <v>0.92</v>
      </c>
      <c r="I113" s="36">
        <v>3.78</v>
      </c>
      <c r="J113" s="36">
        <v>0.1</v>
      </c>
      <c r="K113" s="36">
        <v>2.78</v>
      </c>
      <c r="L113" s="36">
        <v>1.66</v>
      </c>
      <c r="M113" s="36">
        <v>3.02</v>
      </c>
      <c r="N113" s="36">
        <v>3.19</v>
      </c>
      <c r="O113" s="36">
        <v>0.91</v>
      </c>
      <c r="P113" s="36">
        <v>0.89</v>
      </c>
      <c r="Q113" s="36">
        <v>5.3</v>
      </c>
      <c r="R113" s="36">
        <v>5.46</v>
      </c>
      <c r="S113" s="36">
        <v>0</v>
      </c>
      <c r="T113" s="36">
        <v>0</v>
      </c>
      <c r="U113" s="36">
        <v>0</v>
      </c>
      <c r="V113" s="36">
        <v>0</v>
      </c>
      <c r="W113" s="36">
        <v>0</v>
      </c>
      <c r="X113" s="36">
        <v>0</v>
      </c>
      <c r="Y113" s="36">
        <v>0</v>
      </c>
      <c r="Z113" s="36">
        <v>0</v>
      </c>
      <c r="AA113" s="36">
        <v>0</v>
      </c>
      <c r="AB113" s="36">
        <v>0</v>
      </c>
      <c r="AC113" s="36">
        <v>0</v>
      </c>
      <c r="AD113" s="36">
        <v>0</v>
      </c>
      <c r="AE113" s="36">
        <v>0</v>
      </c>
      <c r="AF113" s="36">
        <v>0</v>
      </c>
      <c r="AG113" s="36">
        <v>0</v>
      </c>
      <c r="AH113" s="36">
        <v>0</v>
      </c>
      <c r="AI113" s="36">
        <v>0</v>
      </c>
      <c r="AJ113" s="36">
        <v>0</v>
      </c>
      <c r="AK113" s="36">
        <v>0</v>
      </c>
      <c r="AL113" s="36">
        <v>0</v>
      </c>
      <c r="AM113" s="36">
        <v>0</v>
      </c>
      <c r="AN113" s="36">
        <v>0</v>
      </c>
      <c r="AO113" s="36">
        <v>0</v>
      </c>
      <c r="AP113" s="36">
        <v>0</v>
      </c>
      <c r="AQ113" s="36">
        <v>0</v>
      </c>
      <c r="AR113" s="40"/>
      <c r="AS113" s="40"/>
      <c r="AT113" s="40"/>
      <c r="AU113" s="40"/>
      <c r="AV113" s="40"/>
      <c r="AW113" s="40"/>
      <c r="AX113" s="40"/>
      <c r="AY113" s="40"/>
    </row>
    <row r="114" spans="1:67" x14ac:dyDescent="0.35">
      <c r="A114" s="37"/>
      <c r="B114" s="12"/>
      <c r="C114" s="8" t="s">
        <v>147</v>
      </c>
      <c r="D114" s="8"/>
      <c r="E114" s="31" t="s">
        <v>98</v>
      </c>
      <c r="F114" s="36">
        <v>2.72</v>
      </c>
      <c r="G114" s="36">
        <v>0</v>
      </c>
      <c r="H114" s="36">
        <v>1.54</v>
      </c>
      <c r="I114" s="36">
        <v>0</v>
      </c>
      <c r="J114" s="36">
        <v>0</v>
      </c>
      <c r="K114" s="36">
        <v>0</v>
      </c>
      <c r="L114" s="36">
        <v>0</v>
      </c>
      <c r="M114" s="36">
        <v>0</v>
      </c>
      <c r="N114" s="36">
        <v>0</v>
      </c>
      <c r="O114" s="36">
        <v>0</v>
      </c>
      <c r="P114" s="36">
        <v>0</v>
      </c>
      <c r="Q114" s="36">
        <v>0</v>
      </c>
      <c r="R114" s="36">
        <v>0</v>
      </c>
      <c r="S114" s="36">
        <v>0</v>
      </c>
      <c r="T114" s="36">
        <v>0</v>
      </c>
      <c r="U114" s="36">
        <v>0</v>
      </c>
      <c r="V114" s="36">
        <v>0</v>
      </c>
      <c r="W114" s="36">
        <v>0</v>
      </c>
      <c r="X114" s="36">
        <v>0</v>
      </c>
      <c r="Y114" s="36">
        <v>0</v>
      </c>
      <c r="Z114" s="36">
        <v>0</v>
      </c>
      <c r="AA114" s="36">
        <v>0</v>
      </c>
      <c r="AB114" s="36">
        <v>0</v>
      </c>
      <c r="AC114" s="36">
        <v>0</v>
      </c>
      <c r="AD114" s="36">
        <v>0</v>
      </c>
      <c r="AE114" s="36">
        <v>0</v>
      </c>
      <c r="AF114" s="36">
        <v>0</v>
      </c>
      <c r="AG114" s="36">
        <v>0</v>
      </c>
      <c r="AH114" s="36">
        <v>0</v>
      </c>
      <c r="AI114" s="36">
        <v>0</v>
      </c>
      <c r="AJ114" s="36">
        <v>0</v>
      </c>
      <c r="AK114" s="36">
        <v>0</v>
      </c>
      <c r="AL114" s="36">
        <v>0</v>
      </c>
      <c r="AM114" s="36">
        <v>0</v>
      </c>
      <c r="AN114" s="36">
        <v>0</v>
      </c>
      <c r="AO114" s="36">
        <v>0</v>
      </c>
      <c r="AP114" s="36">
        <v>0</v>
      </c>
      <c r="AQ114" s="36">
        <v>0</v>
      </c>
      <c r="AR114" s="40"/>
      <c r="AS114" s="40"/>
      <c r="AT114" s="40"/>
      <c r="AU114" s="40"/>
      <c r="AV114" s="40"/>
      <c r="AW114" s="40"/>
      <c r="AX114" s="40"/>
      <c r="AY114" s="40"/>
    </row>
    <row r="115" spans="1:67" x14ac:dyDescent="0.35">
      <c r="A115" s="37"/>
      <c r="B115" s="12"/>
      <c r="C115" s="8" t="s">
        <v>148</v>
      </c>
      <c r="D115" s="8"/>
      <c r="E115" s="31" t="s">
        <v>98</v>
      </c>
      <c r="F115" s="36">
        <v>1.06</v>
      </c>
      <c r="G115" s="36">
        <v>1.21</v>
      </c>
      <c r="H115" s="36">
        <v>1.21</v>
      </c>
      <c r="I115" s="36">
        <v>0</v>
      </c>
      <c r="J115" s="36">
        <v>1.22</v>
      </c>
      <c r="K115" s="36">
        <v>1.22</v>
      </c>
      <c r="L115" s="36">
        <v>0</v>
      </c>
      <c r="M115" s="36">
        <v>0</v>
      </c>
      <c r="N115" s="36">
        <v>0</v>
      </c>
      <c r="O115" s="36">
        <v>0</v>
      </c>
      <c r="P115" s="36">
        <v>0</v>
      </c>
      <c r="Q115" s="36">
        <v>0</v>
      </c>
      <c r="R115" s="36">
        <v>0</v>
      </c>
      <c r="S115" s="36">
        <v>0</v>
      </c>
      <c r="T115" s="36">
        <v>0</v>
      </c>
      <c r="U115" s="36">
        <v>0</v>
      </c>
      <c r="V115" s="36">
        <v>0</v>
      </c>
      <c r="W115" s="36">
        <v>0</v>
      </c>
      <c r="X115" s="36">
        <v>0</v>
      </c>
      <c r="Y115" s="36">
        <v>0</v>
      </c>
      <c r="Z115" s="36">
        <v>0</v>
      </c>
      <c r="AA115" s="36">
        <v>0</v>
      </c>
      <c r="AB115" s="36">
        <v>0</v>
      </c>
      <c r="AC115" s="36">
        <v>0</v>
      </c>
      <c r="AD115" s="36">
        <v>0</v>
      </c>
      <c r="AE115" s="36">
        <v>0</v>
      </c>
      <c r="AF115" s="36">
        <v>0</v>
      </c>
      <c r="AG115" s="36">
        <v>0</v>
      </c>
      <c r="AH115" s="36">
        <v>0</v>
      </c>
      <c r="AI115" s="36">
        <v>0</v>
      </c>
      <c r="AJ115" s="36">
        <v>0</v>
      </c>
      <c r="AK115" s="36">
        <v>0</v>
      </c>
      <c r="AL115" s="36">
        <v>1.23</v>
      </c>
      <c r="AM115" s="36">
        <v>0</v>
      </c>
      <c r="AN115" s="36">
        <v>0</v>
      </c>
      <c r="AO115" s="36">
        <v>0</v>
      </c>
      <c r="AP115" s="36">
        <v>0</v>
      </c>
      <c r="AQ115" s="36">
        <v>0</v>
      </c>
      <c r="AR115" s="40"/>
      <c r="AS115" s="40"/>
      <c r="AT115" s="40"/>
      <c r="AU115" s="40"/>
      <c r="AV115" s="40"/>
      <c r="AW115" s="40"/>
      <c r="AX115" s="40"/>
      <c r="AY115" s="40"/>
    </row>
    <row r="116" spans="1:67" x14ac:dyDescent="0.35">
      <c r="A116" s="12"/>
      <c r="B116" s="34" t="s">
        <v>152</v>
      </c>
    </row>
    <row r="117" spans="1:67" x14ac:dyDescent="0.35">
      <c r="A117" s="12"/>
      <c r="C117" s="8"/>
      <c r="D117" s="8"/>
      <c r="E117" s="8"/>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row>
    <row r="118" spans="1:67" x14ac:dyDescent="0.35">
      <c r="A118" s="29"/>
      <c r="B118" s="29"/>
      <c r="C118" s="29" t="s">
        <v>133</v>
      </c>
      <c r="D118" s="29"/>
      <c r="E118" s="29" t="s">
        <v>55</v>
      </c>
      <c r="F118" s="30">
        <v>2023</v>
      </c>
      <c r="G118" s="30">
        <v>2024</v>
      </c>
      <c r="H118" s="30">
        <v>2025</v>
      </c>
      <c r="I118" s="30">
        <v>2026</v>
      </c>
      <c r="J118" s="30">
        <v>2027</v>
      </c>
      <c r="K118" s="30">
        <v>2028</v>
      </c>
      <c r="L118" s="30">
        <v>2029</v>
      </c>
      <c r="M118" s="30">
        <v>2030</v>
      </c>
      <c r="N118" s="30">
        <v>2031</v>
      </c>
      <c r="O118" s="30">
        <v>2032</v>
      </c>
      <c r="P118" s="30">
        <v>2033</v>
      </c>
      <c r="Q118" s="30">
        <v>2034</v>
      </c>
      <c r="R118" s="30">
        <v>2035</v>
      </c>
      <c r="S118" s="30">
        <v>2036</v>
      </c>
      <c r="T118" s="30">
        <v>2037</v>
      </c>
      <c r="U118" s="30">
        <v>2038</v>
      </c>
      <c r="V118" s="30">
        <v>2039</v>
      </c>
      <c r="W118" s="30">
        <v>2040</v>
      </c>
      <c r="X118" s="30">
        <v>2041</v>
      </c>
      <c r="Y118" s="30">
        <v>2042</v>
      </c>
      <c r="Z118" s="30">
        <v>2043</v>
      </c>
      <c r="AA118" s="30">
        <v>2044</v>
      </c>
      <c r="AB118" s="30">
        <v>2045</v>
      </c>
      <c r="AC118" s="30">
        <v>2046</v>
      </c>
      <c r="AD118" s="30">
        <v>2047</v>
      </c>
      <c r="AE118" s="30">
        <v>2048</v>
      </c>
      <c r="AF118" s="30">
        <v>2049</v>
      </c>
      <c r="AG118" s="30">
        <v>2050</v>
      </c>
      <c r="AH118" s="30">
        <v>2051</v>
      </c>
      <c r="AI118" s="30">
        <v>2052</v>
      </c>
      <c r="AJ118" s="30">
        <v>2053</v>
      </c>
      <c r="AK118" s="30">
        <v>2054</v>
      </c>
      <c r="AL118" s="30">
        <v>2055</v>
      </c>
      <c r="AM118" s="30">
        <v>2056</v>
      </c>
      <c r="AN118" s="30">
        <v>2057</v>
      </c>
      <c r="AO118" s="30">
        <v>2058</v>
      </c>
      <c r="AP118" s="30">
        <v>2059</v>
      </c>
      <c r="AQ118" s="30">
        <v>2060</v>
      </c>
    </row>
    <row r="119" spans="1:67" x14ac:dyDescent="0.35">
      <c r="A119" s="12"/>
      <c r="B119" s="12" t="s">
        <v>154</v>
      </c>
      <c r="C119" s="8" t="s" cm="1">
        <v>135</v>
      </c>
      <c r="D119" s="8"/>
      <c r="E119" s="31" t="s">
        <v>93</v>
      </c>
      <c r="F119" s="36">
        <v>30.68</v>
      </c>
      <c r="G119" s="36">
        <v>35.81</v>
      </c>
      <c r="H119" s="36">
        <v>37.15</v>
      </c>
      <c r="I119" s="36">
        <v>26.03</v>
      </c>
      <c r="J119" s="36">
        <v>15.73</v>
      </c>
      <c r="K119" s="36">
        <v>7.12</v>
      </c>
      <c r="L119" s="36">
        <v>-2.85</v>
      </c>
      <c r="M119" s="36">
        <v>-11.5</v>
      </c>
      <c r="N119" s="36">
        <v>-17.670000000000002</v>
      </c>
      <c r="O119" s="36">
        <v>-21.32</v>
      </c>
      <c r="P119" s="36">
        <v>-23.46</v>
      </c>
      <c r="Q119" s="36">
        <v>-28.81</v>
      </c>
      <c r="R119" s="36">
        <v>-31.9</v>
      </c>
      <c r="S119" s="36">
        <v>-34.35</v>
      </c>
      <c r="T119" s="36">
        <v>-28.44</v>
      </c>
      <c r="U119" s="36">
        <v>-28.1</v>
      </c>
      <c r="V119" s="36">
        <v>-26.54</v>
      </c>
      <c r="W119" s="36">
        <v>-22.32</v>
      </c>
      <c r="X119" s="36">
        <v>-17.420000000000002</v>
      </c>
      <c r="Y119" s="36">
        <v>-12.26</v>
      </c>
      <c r="Z119" s="36">
        <v>-9.17</v>
      </c>
      <c r="AA119" s="36">
        <v>-8.99</v>
      </c>
      <c r="AB119" s="36">
        <v>-7.68</v>
      </c>
      <c r="AC119" s="36">
        <v>-9.36</v>
      </c>
      <c r="AD119" s="36">
        <v>-12.67</v>
      </c>
      <c r="AE119" s="36">
        <v>-15.53</v>
      </c>
      <c r="AF119" s="36">
        <v>-14.03</v>
      </c>
      <c r="AG119" s="36">
        <v>-12.31</v>
      </c>
      <c r="AH119" s="36">
        <v>-9.31</v>
      </c>
      <c r="AI119" s="36">
        <v>-7.91</v>
      </c>
      <c r="AJ119" s="36">
        <v>-5.81</v>
      </c>
      <c r="AK119" s="36">
        <v>-5.53</v>
      </c>
      <c r="AL119" s="36">
        <v>-6.41</v>
      </c>
      <c r="AM119" s="36">
        <v>-8.82</v>
      </c>
      <c r="AN119" s="36">
        <v>-11.94</v>
      </c>
      <c r="AO119" s="36">
        <v>-13.67</v>
      </c>
      <c r="AP119" s="36">
        <v>-14.03</v>
      </c>
      <c r="AQ119" s="36">
        <v>-14.39</v>
      </c>
    </row>
    <row r="120" spans="1:67" s="32" customFormat="1" x14ac:dyDescent="0.35">
      <c r="A120" s="12"/>
      <c r="B120" s="12"/>
      <c r="C120" s="8" t="s">
        <v>136</v>
      </c>
      <c r="D120" s="8"/>
      <c r="E120" s="31" t="s">
        <v>93</v>
      </c>
      <c r="F120" s="36">
        <v>0.11</v>
      </c>
      <c r="G120" s="36">
        <v>0.22</v>
      </c>
      <c r="H120" s="36">
        <v>0.32</v>
      </c>
      <c r="I120" s="36">
        <v>0.41</v>
      </c>
      <c r="J120" s="36">
        <v>0.52</v>
      </c>
      <c r="K120" s="36">
        <v>0.6</v>
      </c>
      <c r="L120" s="36">
        <v>0.65</v>
      </c>
      <c r="M120" s="36">
        <v>0.64</v>
      </c>
      <c r="N120" s="36">
        <v>0.85</v>
      </c>
      <c r="O120" s="36">
        <v>0.96</v>
      </c>
      <c r="P120" s="36">
        <v>1.05</v>
      </c>
      <c r="Q120" s="36">
        <v>1.1200000000000001</v>
      </c>
      <c r="R120" s="36">
        <v>1.34</v>
      </c>
      <c r="S120" s="36">
        <v>1.39</v>
      </c>
      <c r="T120" s="36">
        <v>1.44</v>
      </c>
      <c r="U120" s="36">
        <v>1.48</v>
      </c>
      <c r="V120" s="36">
        <v>1.52</v>
      </c>
      <c r="W120" s="36">
        <v>1.49</v>
      </c>
      <c r="X120" s="36">
        <v>1.5</v>
      </c>
      <c r="Y120" s="36">
        <v>1.5</v>
      </c>
      <c r="Z120" s="36">
        <v>1.48</v>
      </c>
      <c r="AA120" s="36">
        <v>1.51</v>
      </c>
      <c r="AB120" s="36">
        <v>1.54</v>
      </c>
      <c r="AC120" s="36">
        <v>1.57</v>
      </c>
      <c r="AD120" s="36">
        <v>1.6</v>
      </c>
      <c r="AE120" s="36">
        <v>1.64</v>
      </c>
      <c r="AF120" s="36">
        <v>1.67</v>
      </c>
      <c r="AG120" s="36">
        <v>1.69</v>
      </c>
      <c r="AH120" s="36">
        <v>1.72</v>
      </c>
      <c r="AI120" s="36">
        <v>1.75</v>
      </c>
      <c r="AJ120" s="36">
        <v>1.78</v>
      </c>
      <c r="AK120" s="36">
        <v>1.8</v>
      </c>
      <c r="AL120" s="36">
        <v>1.83</v>
      </c>
      <c r="AM120" s="36">
        <v>1.86</v>
      </c>
      <c r="AN120" s="36">
        <v>1.89</v>
      </c>
      <c r="AO120" s="36">
        <v>1.91</v>
      </c>
      <c r="AP120" s="36">
        <v>1.94</v>
      </c>
      <c r="AQ120" s="36">
        <v>1.97</v>
      </c>
      <c r="AR120"/>
      <c r="AS120"/>
      <c r="AT120"/>
      <c r="AU120"/>
      <c r="AV120"/>
      <c r="AW120"/>
      <c r="AX120"/>
      <c r="AY120"/>
      <c r="AZ120"/>
      <c r="BA120"/>
      <c r="BB120"/>
      <c r="BC120"/>
      <c r="BD120"/>
      <c r="BE120"/>
      <c r="BF120"/>
      <c r="BG120"/>
      <c r="BH120"/>
      <c r="BI120"/>
      <c r="BJ120"/>
      <c r="BK120"/>
      <c r="BL120"/>
      <c r="BM120"/>
      <c r="BN120"/>
      <c r="BO120"/>
    </row>
    <row r="121" spans="1:67" x14ac:dyDescent="0.35">
      <c r="A121" s="12"/>
      <c r="B121" s="12"/>
      <c r="C121" s="8" t="s">
        <v>129</v>
      </c>
      <c r="D121" s="8"/>
      <c r="E121" s="31" t="s">
        <v>93</v>
      </c>
      <c r="F121" s="36">
        <v>-0.05</v>
      </c>
      <c r="G121" s="36">
        <v>-0.04</v>
      </c>
      <c r="H121" s="36">
        <v>-0.08</v>
      </c>
      <c r="I121" s="36">
        <v>-0.1</v>
      </c>
      <c r="J121" s="36">
        <v>-0.11</v>
      </c>
      <c r="K121" s="36">
        <v>-0.24</v>
      </c>
      <c r="L121" s="36">
        <v>-0.37</v>
      </c>
      <c r="M121" s="36">
        <v>-0.36</v>
      </c>
      <c r="N121" s="36">
        <v>-0.46</v>
      </c>
      <c r="O121" s="36">
        <v>-0.59</v>
      </c>
      <c r="P121" s="36">
        <v>-0.77</v>
      </c>
      <c r="Q121" s="36">
        <v>-0.95</v>
      </c>
      <c r="R121" s="36">
        <v>-1.1399999999999999</v>
      </c>
      <c r="S121" s="36">
        <v>-1.29</v>
      </c>
      <c r="T121" s="36">
        <v>-1.36</v>
      </c>
      <c r="U121" s="36">
        <v>-1.33</v>
      </c>
      <c r="V121" s="36">
        <v>-1.36</v>
      </c>
      <c r="W121" s="36">
        <v>-1.38</v>
      </c>
      <c r="X121" s="36">
        <v>-1.36</v>
      </c>
      <c r="Y121" s="36">
        <v>-1.34</v>
      </c>
      <c r="Z121" s="36">
        <v>-1.31</v>
      </c>
      <c r="AA121" s="36">
        <v>-1.31</v>
      </c>
      <c r="AB121" s="36">
        <v>-1.25</v>
      </c>
      <c r="AC121" s="36">
        <v>-1.18</v>
      </c>
      <c r="AD121" s="36">
        <v>-1.03</v>
      </c>
      <c r="AE121" s="36">
        <v>-0.93</v>
      </c>
      <c r="AF121" s="36">
        <v>-0.82</v>
      </c>
      <c r="AG121" s="36">
        <v>-0.71</v>
      </c>
      <c r="AH121" s="36">
        <v>-0.63</v>
      </c>
      <c r="AI121" s="36">
        <v>-0.56000000000000005</v>
      </c>
      <c r="AJ121" s="36">
        <v>-0.41</v>
      </c>
      <c r="AK121" s="36">
        <v>-0.28000000000000003</v>
      </c>
      <c r="AL121" s="36">
        <v>-0.19</v>
      </c>
      <c r="AM121" s="36">
        <v>-0.1</v>
      </c>
      <c r="AN121" s="36">
        <v>-0.09</v>
      </c>
      <c r="AO121" s="36">
        <v>-0.09</v>
      </c>
      <c r="AP121" s="36">
        <v>-0.08</v>
      </c>
      <c r="AQ121" s="36">
        <v>-0.08</v>
      </c>
    </row>
    <row r="122" spans="1:67" x14ac:dyDescent="0.35">
      <c r="A122" s="12"/>
      <c r="B122" s="12"/>
      <c r="C122" s="8" t="s">
        <v>130</v>
      </c>
      <c r="D122" s="8"/>
      <c r="E122" s="31" t="s">
        <v>93</v>
      </c>
      <c r="F122" s="36">
        <v>0</v>
      </c>
      <c r="G122" s="36">
        <v>0</v>
      </c>
      <c r="H122" s="36">
        <v>0</v>
      </c>
      <c r="I122" s="36">
        <v>0</v>
      </c>
      <c r="J122" s="36">
        <v>0</v>
      </c>
      <c r="K122" s="36">
        <v>0</v>
      </c>
      <c r="L122" s="36">
        <v>0</v>
      </c>
      <c r="M122" s="36">
        <v>7.0000000000000007E-2</v>
      </c>
      <c r="N122" s="36">
        <v>0.18</v>
      </c>
      <c r="O122" s="36">
        <v>0.25</v>
      </c>
      <c r="P122" s="36">
        <v>0.37</v>
      </c>
      <c r="Q122" s="36">
        <v>0.52</v>
      </c>
      <c r="R122" s="36">
        <v>0.8</v>
      </c>
      <c r="S122" s="36">
        <v>0.93</v>
      </c>
      <c r="T122" s="36">
        <v>1.2</v>
      </c>
      <c r="U122" s="36">
        <v>1.59</v>
      </c>
      <c r="V122" s="36">
        <v>2.2200000000000002</v>
      </c>
      <c r="W122" s="36">
        <v>2.3199999999999998</v>
      </c>
      <c r="X122" s="36">
        <v>2.57</v>
      </c>
      <c r="Y122" s="36">
        <v>2.66</v>
      </c>
      <c r="Z122" s="36">
        <v>2.62</v>
      </c>
      <c r="AA122" s="36">
        <v>2.42</v>
      </c>
      <c r="AB122" s="36">
        <v>2.62</v>
      </c>
      <c r="AC122" s="36">
        <v>2.39</v>
      </c>
      <c r="AD122" s="36">
        <v>2.13</v>
      </c>
      <c r="AE122" s="36">
        <v>1.75</v>
      </c>
      <c r="AF122" s="36">
        <v>1.56</v>
      </c>
      <c r="AG122" s="36">
        <v>1.54</v>
      </c>
      <c r="AH122" s="36">
        <v>1.49</v>
      </c>
      <c r="AI122" s="36">
        <v>1.1299999999999999</v>
      </c>
      <c r="AJ122" s="36">
        <v>1.06</v>
      </c>
      <c r="AK122" s="36">
        <v>0.92</v>
      </c>
      <c r="AL122" s="36">
        <v>0.7</v>
      </c>
      <c r="AM122" s="36">
        <v>0.48</v>
      </c>
      <c r="AN122" s="36">
        <v>0.28999999999999998</v>
      </c>
      <c r="AO122" s="36">
        <v>0.14000000000000001</v>
      </c>
      <c r="AP122" s="36">
        <v>0.08</v>
      </c>
      <c r="AQ122" s="36">
        <v>0.01</v>
      </c>
    </row>
    <row r="123" spans="1:67" x14ac:dyDescent="0.35">
      <c r="A123" s="12"/>
      <c r="B123" s="12"/>
      <c r="C123" s="8" t="s">
        <v>137</v>
      </c>
      <c r="D123" s="8"/>
      <c r="E123" s="31" t="s">
        <v>93</v>
      </c>
      <c r="F123" s="36">
        <v>0.6</v>
      </c>
      <c r="G123" s="36">
        <v>0.86</v>
      </c>
      <c r="H123" s="36">
        <v>0.74</v>
      </c>
      <c r="I123" s="36">
        <v>0.95</v>
      </c>
      <c r="J123" s="36">
        <v>0.8</v>
      </c>
      <c r="K123" s="36">
        <v>0.61</v>
      </c>
      <c r="L123" s="36">
        <v>0.53</v>
      </c>
      <c r="M123" s="36">
        <v>0.37</v>
      </c>
      <c r="N123" s="36">
        <v>0.6</v>
      </c>
      <c r="O123" s="36">
        <v>0.56999999999999995</v>
      </c>
      <c r="P123" s="36">
        <v>0.55000000000000004</v>
      </c>
      <c r="Q123" s="36">
        <v>0.66</v>
      </c>
      <c r="R123" s="36">
        <v>0</v>
      </c>
      <c r="S123" s="36">
        <v>0</v>
      </c>
      <c r="T123" s="36">
        <v>0</v>
      </c>
      <c r="U123" s="36">
        <v>0</v>
      </c>
      <c r="V123" s="36">
        <v>0</v>
      </c>
      <c r="W123" s="36">
        <v>0</v>
      </c>
      <c r="X123" s="36">
        <v>0</v>
      </c>
      <c r="Y123" s="36">
        <v>0</v>
      </c>
      <c r="Z123" s="36">
        <v>0</v>
      </c>
      <c r="AA123" s="36">
        <v>0</v>
      </c>
      <c r="AB123" s="36">
        <v>0</v>
      </c>
      <c r="AC123" s="36">
        <v>0</v>
      </c>
      <c r="AD123" s="36">
        <v>0</v>
      </c>
      <c r="AE123" s="36">
        <v>0</v>
      </c>
      <c r="AF123" s="36">
        <v>0</v>
      </c>
      <c r="AG123" s="36">
        <v>0</v>
      </c>
      <c r="AH123" s="36">
        <v>0</v>
      </c>
      <c r="AI123" s="36">
        <v>0</v>
      </c>
      <c r="AJ123" s="36">
        <v>0</v>
      </c>
      <c r="AK123" s="36">
        <v>0</v>
      </c>
      <c r="AL123" s="36">
        <v>0</v>
      </c>
      <c r="AM123" s="36">
        <v>0</v>
      </c>
      <c r="AN123" s="36">
        <v>0</v>
      </c>
      <c r="AO123" s="36">
        <v>0</v>
      </c>
      <c r="AP123" s="36">
        <v>0</v>
      </c>
      <c r="AQ123" s="36">
        <v>0</v>
      </c>
    </row>
    <row r="124" spans="1:67" x14ac:dyDescent="0.35">
      <c r="A124" s="12"/>
      <c r="B124" s="12"/>
      <c r="C124" s="8" t="s">
        <v>138</v>
      </c>
      <c r="D124" s="8"/>
      <c r="E124" s="31" t="s">
        <v>93</v>
      </c>
      <c r="F124" s="36">
        <v>-1.1100000000000001</v>
      </c>
      <c r="G124" s="36">
        <v>-1.1000000000000001</v>
      </c>
      <c r="H124" s="36">
        <v>-1.19</v>
      </c>
      <c r="I124" s="36">
        <v>-1.35</v>
      </c>
      <c r="J124" s="36">
        <v>-1.43</v>
      </c>
      <c r="K124" s="36">
        <v>-1.46</v>
      </c>
      <c r="L124" s="36">
        <v>-1.46</v>
      </c>
      <c r="M124" s="36">
        <v>-1.92</v>
      </c>
      <c r="N124" s="36">
        <v>-1.93</v>
      </c>
      <c r="O124" s="36">
        <v>-1.71</v>
      </c>
      <c r="P124" s="36">
        <v>-1.69</v>
      </c>
      <c r="Q124" s="36">
        <v>-1.67</v>
      </c>
      <c r="R124" s="36">
        <v>-1.64</v>
      </c>
      <c r="S124" s="36">
        <v>-1.58</v>
      </c>
      <c r="T124" s="36">
        <v>-1.79</v>
      </c>
      <c r="U124" s="36">
        <v>-1.71</v>
      </c>
      <c r="V124" s="36">
        <v>-1.66</v>
      </c>
      <c r="W124" s="36">
        <v>-1.63</v>
      </c>
      <c r="X124" s="36">
        <v>-1.61</v>
      </c>
      <c r="Y124" s="36">
        <v>-1.6</v>
      </c>
      <c r="Z124" s="36">
        <v>-1.64</v>
      </c>
      <c r="AA124" s="36">
        <v>-1.59</v>
      </c>
      <c r="AB124" s="36">
        <v>-1.55</v>
      </c>
      <c r="AC124" s="36">
        <v>-1.53</v>
      </c>
      <c r="AD124" s="36">
        <v>-1.62</v>
      </c>
      <c r="AE124" s="36">
        <v>-1.6</v>
      </c>
      <c r="AF124" s="36">
        <v>-1.54</v>
      </c>
      <c r="AG124" s="36">
        <v>-1.44</v>
      </c>
      <c r="AH124" s="36">
        <v>-1.39</v>
      </c>
      <c r="AI124" s="36">
        <v>-1.43</v>
      </c>
      <c r="AJ124" s="36">
        <v>-1.37</v>
      </c>
      <c r="AK124" s="36">
        <v>-1.32</v>
      </c>
      <c r="AL124" s="36">
        <v>-1.28</v>
      </c>
      <c r="AM124" s="36">
        <v>-1.34</v>
      </c>
      <c r="AN124" s="36">
        <v>-1.31</v>
      </c>
      <c r="AO124" s="36">
        <v>-1.27</v>
      </c>
      <c r="AP124" s="36">
        <v>-1.24</v>
      </c>
      <c r="AQ124" s="36">
        <v>-1.25</v>
      </c>
    </row>
    <row r="125" spans="1:67" x14ac:dyDescent="0.35">
      <c r="A125" s="12"/>
      <c r="B125" s="12"/>
      <c r="C125" s="8" t="s">
        <v>131</v>
      </c>
      <c r="D125" s="8"/>
      <c r="E125" s="31" t="s">
        <v>93</v>
      </c>
      <c r="F125" s="36">
        <v>34.369999999999997</v>
      </c>
      <c r="G125" s="36">
        <v>38.54</v>
      </c>
      <c r="H125" s="36">
        <v>46.02</v>
      </c>
      <c r="I125" s="36">
        <v>50.55</v>
      </c>
      <c r="J125" s="36">
        <v>54.71</v>
      </c>
      <c r="K125" s="36">
        <v>58.33</v>
      </c>
      <c r="L125" s="36">
        <v>57.9</v>
      </c>
      <c r="M125" s="36">
        <v>58.96</v>
      </c>
      <c r="N125" s="36">
        <v>59.48</v>
      </c>
      <c r="O125" s="36">
        <v>60.23</v>
      </c>
      <c r="P125" s="36">
        <v>61.05</v>
      </c>
      <c r="Q125" s="36">
        <v>60.63</v>
      </c>
      <c r="R125" s="36">
        <v>62.78</v>
      </c>
      <c r="S125" s="36">
        <v>65.27</v>
      </c>
      <c r="T125" s="36">
        <v>66.86</v>
      </c>
      <c r="U125" s="36">
        <v>69.92</v>
      </c>
      <c r="V125" s="36">
        <v>72.510000000000005</v>
      </c>
      <c r="W125" s="36">
        <v>75.73</v>
      </c>
      <c r="X125" s="36">
        <v>79.92</v>
      </c>
      <c r="Y125" s="36">
        <v>84.49</v>
      </c>
      <c r="Z125" s="36">
        <v>89.01</v>
      </c>
      <c r="AA125" s="36">
        <v>93.53</v>
      </c>
      <c r="AB125" s="36">
        <v>96.05</v>
      </c>
      <c r="AC125" s="36">
        <v>98.65</v>
      </c>
      <c r="AD125" s="36">
        <v>103.16</v>
      </c>
      <c r="AE125" s="36">
        <v>105.71</v>
      </c>
      <c r="AF125" s="36">
        <v>106.63</v>
      </c>
      <c r="AG125" s="36">
        <v>106.85</v>
      </c>
      <c r="AH125" s="36">
        <v>106.17</v>
      </c>
      <c r="AI125" s="36">
        <v>105.18</v>
      </c>
      <c r="AJ125" s="36">
        <v>103.03</v>
      </c>
      <c r="AK125" s="36">
        <v>104.31</v>
      </c>
      <c r="AL125" s="36">
        <v>105.07</v>
      </c>
      <c r="AM125" s="36">
        <v>106.44</v>
      </c>
      <c r="AN125" s="36">
        <v>106.63</v>
      </c>
      <c r="AO125" s="36">
        <v>107.39</v>
      </c>
      <c r="AP125" s="36">
        <v>106.35</v>
      </c>
      <c r="AQ125" s="36">
        <v>105.96</v>
      </c>
    </row>
    <row r="126" spans="1:67" x14ac:dyDescent="0.35">
      <c r="A126" s="12"/>
      <c r="B126" s="12"/>
      <c r="C126" s="8" t="s">
        <v>139</v>
      </c>
      <c r="D126" s="8"/>
      <c r="E126" s="31" t="s">
        <v>93</v>
      </c>
      <c r="F126" s="36">
        <v>49.6</v>
      </c>
      <c r="G126" s="36">
        <v>59.16</v>
      </c>
      <c r="H126" s="36">
        <v>86.36</v>
      </c>
      <c r="I126" s="36">
        <v>115.01</v>
      </c>
      <c r="J126" s="36">
        <v>150.37</v>
      </c>
      <c r="K126" s="36">
        <v>179.37</v>
      </c>
      <c r="L126" s="36">
        <v>200.78</v>
      </c>
      <c r="M126" s="36">
        <v>219.62</v>
      </c>
      <c r="N126" s="36">
        <v>228.81</v>
      </c>
      <c r="O126" s="36">
        <v>236.76</v>
      </c>
      <c r="P126" s="36">
        <v>241.9</v>
      </c>
      <c r="Q126" s="36">
        <v>247.56</v>
      </c>
      <c r="R126" s="36">
        <v>253.18</v>
      </c>
      <c r="S126" s="36">
        <v>259.91000000000003</v>
      </c>
      <c r="T126" s="36">
        <v>262.70999999999998</v>
      </c>
      <c r="U126" s="36">
        <v>267.16000000000003</v>
      </c>
      <c r="V126" s="36">
        <v>270.89</v>
      </c>
      <c r="W126" s="36">
        <v>274.61</v>
      </c>
      <c r="X126" s="36">
        <v>277.24</v>
      </c>
      <c r="Y126" s="36">
        <v>280.64999999999998</v>
      </c>
      <c r="Z126" s="36">
        <v>284.77999999999997</v>
      </c>
      <c r="AA126" s="36">
        <v>297.38</v>
      </c>
      <c r="AB126" s="36">
        <v>304.95</v>
      </c>
      <c r="AC126" s="36">
        <v>313.36</v>
      </c>
      <c r="AD126" s="36">
        <v>324.61</v>
      </c>
      <c r="AE126" s="36">
        <v>338.51</v>
      </c>
      <c r="AF126" s="36">
        <v>345.97</v>
      </c>
      <c r="AG126" s="36">
        <v>350.8</v>
      </c>
      <c r="AH126" s="36">
        <v>346.03</v>
      </c>
      <c r="AI126" s="36">
        <v>343.73</v>
      </c>
      <c r="AJ126" s="36">
        <v>337.39</v>
      </c>
      <c r="AK126" s="36">
        <v>336.1</v>
      </c>
      <c r="AL126" s="36">
        <v>344.9</v>
      </c>
      <c r="AM126" s="36">
        <v>355.98</v>
      </c>
      <c r="AN126" s="36">
        <v>366.92</v>
      </c>
      <c r="AO126" s="36">
        <v>376.35</v>
      </c>
      <c r="AP126" s="36">
        <v>382.21</v>
      </c>
      <c r="AQ126" s="36">
        <v>388.39</v>
      </c>
    </row>
    <row r="127" spans="1:67" x14ac:dyDescent="0.35">
      <c r="A127" s="37"/>
      <c r="B127" s="12"/>
      <c r="C127" s="8" t="s">
        <v>140</v>
      </c>
      <c r="D127" s="8"/>
      <c r="E127" s="31" t="s">
        <v>93</v>
      </c>
      <c r="F127" s="36">
        <v>5.74</v>
      </c>
      <c r="G127" s="36">
        <v>5.81</v>
      </c>
      <c r="H127" s="36">
        <v>5.84</v>
      </c>
      <c r="I127" s="36">
        <v>5.87</v>
      </c>
      <c r="J127" s="36">
        <v>5.86</v>
      </c>
      <c r="K127" s="36">
        <v>5.72</v>
      </c>
      <c r="L127" s="36">
        <v>5.53</v>
      </c>
      <c r="M127" s="36">
        <v>5.59</v>
      </c>
      <c r="N127" s="36">
        <v>5.65</v>
      </c>
      <c r="O127" s="36">
        <v>5.74</v>
      </c>
      <c r="P127" s="36">
        <v>5.9</v>
      </c>
      <c r="Q127" s="36">
        <v>6.07</v>
      </c>
      <c r="R127" s="36">
        <v>6.12</v>
      </c>
      <c r="S127" s="36">
        <v>6.14</v>
      </c>
      <c r="T127" s="36">
        <v>6.21</v>
      </c>
      <c r="U127" s="36">
        <v>6.21</v>
      </c>
      <c r="V127" s="36">
        <v>6.22</v>
      </c>
      <c r="W127" s="36">
        <v>6.24</v>
      </c>
      <c r="X127" s="36">
        <v>6.22</v>
      </c>
      <c r="Y127" s="36">
        <v>6.22</v>
      </c>
      <c r="Z127" s="36">
        <v>6.22</v>
      </c>
      <c r="AA127" s="36">
        <v>6.24</v>
      </c>
      <c r="AB127" s="36">
        <v>6.22</v>
      </c>
      <c r="AC127" s="36">
        <v>6.22</v>
      </c>
      <c r="AD127" s="36">
        <v>6.22</v>
      </c>
      <c r="AE127" s="36">
        <v>6.24</v>
      </c>
      <c r="AF127" s="36">
        <v>6.22</v>
      </c>
      <c r="AG127" s="36">
        <v>6.22</v>
      </c>
      <c r="AH127" s="36">
        <v>6.22</v>
      </c>
      <c r="AI127" s="36">
        <v>6.23</v>
      </c>
      <c r="AJ127" s="36">
        <v>6.22</v>
      </c>
      <c r="AK127" s="36">
        <v>6.22</v>
      </c>
      <c r="AL127" s="36">
        <v>6.22</v>
      </c>
      <c r="AM127" s="36">
        <v>6.24</v>
      </c>
      <c r="AN127" s="36">
        <v>6.22</v>
      </c>
      <c r="AO127" s="36">
        <v>6.22</v>
      </c>
      <c r="AP127" s="36">
        <v>6.22</v>
      </c>
      <c r="AQ127" s="36">
        <v>6.24</v>
      </c>
    </row>
    <row r="128" spans="1:67" x14ac:dyDescent="0.35">
      <c r="A128" s="12"/>
      <c r="B128" s="12"/>
      <c r="C128" s="8" t="s">
        <v>141</v>
      </c>
      <c r="D128" s="8"/>
      <c r="E128" s="31" t="s">
        <v>93</v>
      </c>
      <c r="F128" s="36">
        <v>0</v>
      </c>
      <c r="G128" s="36">
        <v>0</v>
      </c>
      <c r="H128" s="36">
        <v>0</v>
      </c>
      <c r="I128" s="36">
        <v>0</v>
      </c>
      <c r="J128" s="36">
        <v>0</v>
      </c>
      <c r="K128" s="36">
        <v>0</v>
      </c>
      <c r="L128" s="36">
        <v>0</v>
      </c>
      <c r="M128" s="36">
        <v>0.44</v>
      </c>
      <c r="N128" s="36">
        <v>2.97</v>
      </c>
      <c r="O128" s="36">
        <v>5.48</v>
      </c>
      <c r="P128" s="36">
        <v>5.59</v>
      </c>
      <c r="Q128" s="36">
        <v>8.09</v>
      </c>
      <c r="R128" s="36">
        <v>10.56</v>
      </c>
      <c r="S128" s="36">
        <v>11.77</v>
      </c>
      <c r="T128" s="36">
        <v>11.93</v>
      </c>
      <c r="U128" s="36">
        <v>12.19</v>
      </c>
      <c r="V128" s="36">
        <v>12.37</v>
      </c>
      <c r="W128" s="36">
        <v>13.7</v>
      </c>
      <c r="X128" s="36">
        <v>13.71</v>
      </c>
      <c r="Y128" s="36">
        <v>13.67</v>
      </c>
      <c r="Z128" s="36">
        <v>15.88</v>
      </c>
      <c r="AA128" s="36">
        <v>15.55</v>
      </c>
      <c r="AB128" s="36">
        <v>15.46</v>
      </c>
      <c r="AC128" s="36">
        <v>17.649999999999999</v>
      </c>
      <c r="AD128" s="36">
        <v>17.420000000000002</v>
      </c>
      <c r="AE128" s="36">
        <v>19.03</v>
      </c>
      <c r="AF128" s="36">
        <v>19</v>
      </c>
      <c r="AG128" s="36">
        <v>19.059999999999999</v>
      </c>
      <c r="AH128" s="36">
        <v>19.55</v>
      </c>
      <c r="AI128" s="36">
        <v>21.83</v>
      </c>
      <c r="AJ128" s="36">
        <v>22.41</v>
      </c>
      <c r="AK128" s="36">
        <v>22.72</v>
      </c>
      <c r="AL128" s="36">
        <v>22.8</v>
      </c>
      <c r="AM128" s="36">
        <v>22.44</v>
      </c>
      <c r="AN128" s="36">
        <v>22.15</v>
      </c>
      <c r="AO128" s="36">
        <v>21.97</v>
      </c>
      <c r="AP128" s="36">
        <v>21.96</v>
      </c>
      <c r="AQ128" s="36">
        <v>21.85</v>
      </c>
    </row>
    <row r="129" spans="1:43" x14ac:dyDescent="0.35">
      <c r="A129" s="12"/>
      <c r="B129" s="12"/>
      <c r="C129" s="8" t="s">
        <v>142</v>
      </c>
      <c r="D129" s="8"/>
      <c r="E129" s="31" t="s">
        <v>93</v>
      </c>
      <c r="F129" s="36">
        <v>49.87</v>
      </c>
      <c r="G129" s="36">
        <v>49.99</v>
      </c>
      <c r="H129" s="36">
        <v>45.8</v>
      </c>
      <c r="I129" s="36">
        <v>42.73</v>
      </c>
      <c r="J129" s="36">
        <v>33.32</v>
      </c>
      <c r="K129" s="36">
        <v>24.57</v>
      </c>
      <c r="L129" s="36">
        <v>21.4</v>
      </c>
      <c r="M129" s="36">
        <v>20.239999999999998</v>
      </c>
      <c r="N129" s="36">
        <v>20.36</v>
      </c>
      <c r="O129" s="36">
        <v>19.73</v>
      </c>
      <c r="P129" s="36">
        <v>19.829999999999998</v>
      </c>
      <c r="Q129" s="36">
        <v>19.18</v>
      </c>
      <c r="R129" s="36">
        <v>18.739999999999998</v>
      </c>
      <c r="S129" s="36">
        <v>16.760000000000002</v>
      </c>
      <c r="T129" s="36">
        <v>17.09</v>
      </c>
      <c r="U129" s="36">
        <v>17.5</v>
      </c>
      <c r="V129" s="36">
        <v>17.71</v>
      </c>
      <c r="W129" s="36">
        <v>17.7</v>
      </c>
      <c r="X129" s="36">
        <v>17.77</v>
      </c>
      <c r="Y129" s="36">
        <v>17.75</v>
      </c>
      <c r="Z129" s="36">
        <v>17.62</v>
      </c>
      <c r="AA129" s="36">
        <v>17.36</v>
      </c>
      <c r="AB129" s="36">
        <v>17.25</v>
      </c>
      <c r="AC129" s="36">
        <v>17.22</v>
      </c>
      <c r="AD129" s="36">
        <v>17.05</v>
      </c>
      <c r="AE129" s="36">
        <v>16.52</v>
      </c>
      <c r="AF129" s="36">
        <v>16.43</v>
      </c>
      <c r="AG129" s="36">
        <v>16.440000000000001</v>
      </c>
      <c r="AH129" s="36">
        <v>16.760000000000002</v>
      </c>
      <c r="AI129" s="36">
        <v>16.88</v>
      </c>
      <c r="AJ129" s="36">
        <v>17.41</v>
      </c>
      <c r="AK129" s="36">
        <v>17.55</v>
      </c>
      <c r="AL129" s="36">
        <v>17.5</v>
      </c>
      <c r="AM129" s="36">
        <v>17.02</v>
      </c>
      <c r="AN129" s="36">
        <v>16.809999999999999</v>
      </c>
      <c r="AO129" s="36">
        <v>16.63</v>
      </c>
      <c r="AP129" s="36">
        <v>16.579999999999998</v>
      </c>
      <c r="AQ129" s="36">
        <v>16.41</v>
      </c>
    </row>
    <row r="130" spans="1:43" x14ac:dyDescent="0.35">
      <c r="A130" s="37"/>
      <c r="B130" s="12"/>
      <c r="C130" s="8" t="s">
        <v>132</v>
      </c>
      <c r="D130" s="8"/>
      <c r="E130" s="31" t="s">
        <v>93</v>
      </c>
      <c r="F130" s="36">
        <v>12.76</v>
      </c>
      <c r="G130" s="36">
        <v>16.5</v>
      </c>
      <c r="H130" s="36">
        <v>20.05</v>
      </c>
      <c r="I130" s="36">
        <v>24.59</v>
      </c>
      <c r="J130" s="36">
        <v>28.16</v>
      </c>
      <c r="K130" s="36">
        <v>31.65</v>
      </c>
      <c r="L130" s="36">
        <v>34.67</v>
      </c>
      <c r="M130" s="36">
        <v>39.97</v>
      </c>
      <c r="N130" s="36">
        <v>44.4</v>
      </c>
      <c r="O130" s="36">
        <v>50.75</v>
      </c>
      <c r="P130" s="36">
        <v>55.02</v>
      </c>
      <c r="Q130" s="36">
        <v>58.53</v>
      </c>
      <c r="R130" s="36">
        <v>61.84</v>
      </c>
      <c r="S130" s="36">
        <v>62.84</v>
      </c>
      <c r="T130" s="36">
        <v>63.77</v>
      </c>
      <c r="U130" s="36">
        <v>65.3</v>
      </c>
      <c r="V130" s="36">
        <v>66.819999999999993</v>
      </c>
      <c r="W130" s="36">
        <v>68.38</v>
      </c>
      <c r="X130" s="36">
        <v>69.89</v>
      </c>
      <c r="Y130" s="36">
        <v>71.599999999999994</v>
      </c>
      <c r="Z130" s="36">
        <v>73.510000000000005</v>
      </c>
      <c r="AA130" s="36">
        <v>75.69</v>
      </c>
      <c r="AB130" s="36">
        <v>78.900000000000006</v>
      </c>
      <c r="AC130" s="36">
        <v>82.76</v>
      </c>
      <c r="AD130" s="36">
        <v>84.59</v>
      </c>
      <c r="AE130" s="36">
        <v>86.36</v>
      </c>
      <c r="AF130" s="36">
        <v>86.52</v>
      </c>
      <c r="AG130" s="36">
        <v>87.05</v>
      </c>
      <c r="AH130" s="36">
        <v>87.19</v>
      </c>
      <c r="AI130" s="36">
        <v>87.77</v>
      </c>
      <c r="AJ130" s="36">
        <v>87.68</v>
      </c>
      <c r="AK130" s="36">
        <v>88.3</v>
      </c>
      <c r="AL130" s="36">
        <v>88.95</v>
      </c>
      <c r="AM130" s="36">
        <v>90.11</v>
      </c>
      <c r="AN130" s="36">
        <v>90.64</v>
      </c>
      <c r="AO130" s="36">
        <v>91.7</v>
      </c>
      <c r="AP130" s="36">
        <v>92.65</v>
      </c>
      <c r="AQ130" s="36">
        <v>93.68</v>
      </c>
    </row>
    <row r="131" spans="1:43" x14ac:dyDescent="0.35">
      <c r="A131" s="37"/>
      <c r="B131" s="12"/>
      <c r="C131" s="8" t="s">
        <v>143</v>
      </c>
      <c r="D131" s="8"/>
      <c r="E131" s="31" t="s">
        <v>93</v>
      </c>
      <c r="F131" s="36">
        <v>9.27</v>
      </c>
      <c r="G131" s="36">
        <v>9.2899999999999991</v>
      </c>
      <c r="H131" s="36">
        <v>9.58</v>
      </c>
      <c r="I131" s="36">
        <v>9.58</v>
      </c>
      <c r="J131" s="36">
        <v>9.58</v>
      </c>
      <c r="K131" s="36">
        <v>9.6</v>
      </c>
      <c r="L131" s="36">
        <v>9.58</v>
      </c>
      <c r="M131" s="36">
        <v>9.58</v>
      </c>
      <c r="N131" s="36">
        <v>9.58</v>
      </c>
      <c r="O131" s="36">
        <v>9.6</v>
      </c>
      <c r="P131" s="36">
        <v>9.58</v>
      </c>
      <c r="Q131" s="36">
        <v>9.58</v>
      </c>
      <c r="R131" s="36">
        <v>0</v>
      </c>
      <c r="S131" s="36">
        <v>0</v>
      </c>
      <c r="T131" s="36">
        <v>0</v>
      </c>
      <c r="U131" s="36">
        <v>0</v>
      </c>
      <c r="V131" s="36">
        <v>0</v>
      </c>
      <c r="W131" s="36">
        <v>0</v>
      </c>
      <c r="X131" s="36">
        <v>0</v>
      </c>
      <c r="Y131" s="36">
        <v>0</v>
      </c>
      <c r="Z131" s="36">
        <v>0</v>
      </c>
      <c r="AA131" s="36">
        <v>0</v>
      </c>
      <c r="AB131" s="36">
        <v>0</v>
      </c>
      <c r="AC131" s="36">
        <v>0</v>
      </c>
      <c r="AD131" s="36">
        <v>0</v>
      </c>
      <c r="AE131" s="36">
        <v>0</v>
      </c>
      <c r="AF131" s="36">
        <v>0</v>
      </c>
      <c r="AG131" s="36">
        <v>0</v>
      </c>
      <c r="AH131" s="36">
        <v>0</v>
      </c>
      <c r="AI131" s="36">
        <v>0</v>
      </c>
      <c r="AJ131" s="36">
        <v>0</v>
      </c>
      <c r="AK131" s="36">
        <v>0</v>
      </c>
      <c r="AL131" s="36">
        <v>0</v>
      </c>
      <c r="AM131" s="36">
        <v>0</v>
      </c>
      <c r="AN131" s="36">
        <v>0</v>
      </c>
      <c r="AO131" s="36">
        <v>0</v>
      </c>
      <c r="AP131" s="36">
        <v>0</v>
      </c>
      <c r="AQ131" s="36">
        <v>0</v>
      </c>
    </row>
    <row r="132" spans="1:43" x14ac:dyDescent="0.35">
      <c r="A132" s="37"/>
      <c r="B132" s="12"/>
      <c r="C132" s="8" t="s">
        <v>144</v>
      </c>
      <c r="D132" s="8"/>
      <c r="E132" s="31" t="s">
        <v>93</v>
      </c>
      <c r="F132" s="36">
        <v>0</v>
      </c>
      <c r="G132" s="36">
        <v>0</v>
      </c>
      <c r="H132" s="36">
        <v>1.19</v>
      </c>
      <c r="I132" s="36">
        <v>1.89</v>
      </c>
      <c r="J132" s="36">
        <v>1.58</v>
      </c>
      <c r="K132" s="36">
        <v>2.35</v>
      </c>
      <c r="L132" s="36">
        <v>1.93</v>
      </c>
      <c r="M132" s="36">
        <v>2.17</v>
      </c>
      <c r="N132" s="36">
        <v>2.16</v>
      </c>
      <c r="O132" s="36">
        <v>2.6</v>
      </c>
      <c r="P132" s="36">
        <v>2.39</v>
      </c>
      <c r="Q132" s="36">
        <v>2.4500000000000002</v>
      </c>
      <c r="R132" s="36">
        <v>2.84</v>
      </c>
      <c r="S132" s="36">
        <v>3.56</v>
      </c>
      <c r="T132" s="36">
        <v>4.38</v>
      </c>
      <c r="U132" s="36">
        <v>5.0599999999999996</v>
      </c>
      <c r="V132" s="36">
        <v>6.11</v>
      </c>
      <c r="W132" s="36">
        <v>6.8</v>
      </c>
      <c r="X132" s="36">
        <v>7.09</v>
      </c>
      <c r="Y132" s="36">
        <v>7.83</v>
      </c>
      <c r="Z132" s="36">
        <v>8.44</v>
      </c>
      <c r="AA132" s="36">
        <v>8.84</v>
      </c>
      <c r="AB132" s="36">
        <v>9.67</v>
      </c>
      <c r="AC132" s="36">
        <v>10.16</v>
      </c>
      <c r="AD132" s="36">
        <v>10.06</v>
      </c>
      <c r="AE132" s="36">
        <v>9.82</v>
      </c>
      <c r="AF132" s="36">
        <v>9.89</v>
      </c>
      <c r="AG132" s="36">
        <v>10.1</v>
      </c>
      <c r="AH132" s="36">
        <v>10.09</v>
      </c>
      <c r="AI132" s="36">
        <v>9.92</v>
      </c>
      <c r="AJ132" s="36">
        <v>10.31</v>
      </c>
      <c r="AK132" s="36">
        <v>10.09</v>
      </c>
      <c r="AL132" s="36">
        <v>10.09</v>
      </c>
      <c r="AM132" s="36">
        <v>9.11</v>
      </c>
      <c r="AN132" s="36">
        <v>8.6999999999999993</v>
      </c>
      <c r="AO132" s="36">
        <v>8.08</v>
      </c>
      <c r="AP132" s="36">
        <v>7.64</v>
      </c>
      <c r="AQ132" s="36">
        <v>6.92</v>
      </c>
    </row>
    <row r="133" spans="1:43" x14ac:dyDescent="0.35">
      <c r="A133" s="37"/>
      <c r="B133" s="12"/>
      <c r="C133" s="8" t="s">
        <v>145</v>
      </c>
      <c r="D133" s="8"/>
      <c r="E133" s="31" t="s">
        <v>93</v>
      </c>
      <c r="F133" s="36">
        <v>0</v>
      </c>
      <c r="G133" s="36">
        <v>0</v>
      </c>
      <c r="H133" s="36">
        <v>4.1900000000000004</v>
      </c>
      <c r="I133" s="36">
        <v>11.22</v>
      </c>
      <c r="J133" s="36">
        <v>16.600000000000001</v>
      </c>
      <c r="K133" s="36">
        <v>24.33</v>
      </c>
      <c r="L133" s="36">
        <v>22.02</v>
      </c>
      <c r="M133" s="36">
        <v>27.26</v>
      </c>
      <c r="N133" s="36">
        <v>32.020000000000003</v>
      </c>
      <c r="O133" s="36">
        <v>35.32</v>
      </c>
      <c r="P133" s="36">
        <v>42.27</v>
      </c>
      <c r="Q133" s="36">
        <v>49.64</v>
      </c>
      <c r="R133" s="36">
        <v>55.73</v>
      </c>
      <c r="S133" s="36">
        <v>56.62</v>
      </c>
      <c r="T133" s="36">
        <v>58.03</v>
      </c>
      <c r="U133" s="36">
        <v>61.28</v>
      </c>
      <c r="V133" s="36">
        <v>65.02</v>
      </c>
      <c r="W133" s="36">
        <v>64.91</v>
      </c>
      <c r="X133" s="36">
        <v>65.62</v>
      </c>
      <c r="Y133" s="36">
        <v>66.099999999999994</v>
      </c>
      <c r="Z133" s="36">
        <v>65.55</v>
      </c>
      <c r="AA133" s="36">
        <v>64.400000000000006</v>
      </c>
      <c r="AB133" s="36">
        <v>64.239999999999995</v>
      </c>
      <c r="AC133" s="36">
        <v>63.86</v>
      </c>
      <c r="AD133" s="36">
        <v>64.459999999999994</v>
      </c>
      <c r="AE133" s="36">
        <v>62.83</v>
      </c>
      <c r="AF133" s="36">
        <v>63.77</v>
      </c>
      <c r="AG133" s="36">
        <v>65.64</v>
      </c>
      <c r="AH133" s="36">
        <v>67.95</v>
      </c>
      <c r="AI133" s="36">
        <v>67.61</v>
      </c>
      <c r="AJ133" s="36">
        <v>69.900000000000006</v>
      </c>
      <c r="AK133" s="36">
        <v>69.62</v>
      </c>
      <c r="AL133" s="36">
        <v>68.61</v>
      </c>
      <c r="AM133" s="36">
        <v>63.82</v>
      </c>
      <c r="AN133" s="36">
        <v>60.51</v>
      </c>
      <c r="AO133" s="36">
        <v>57.53</v>
      </c>
      <c r="AP133" s="36">
        <v>55.84</v>
      </c>
      <c r="AQ133" s="36">
        <v>53.49</v>
      </c>
    </row>
    <row r="134" spans="1:43" x14ac:dyDescent="0.35">
      <c r="A134" s="37"/>
      <c r="B134" s="12"/>
      <c r="C134" s="8" t="s">
        <v>146</v>
      </c>
      <c r="D134" s="8"/>
      <c r="E134" s="31" t="s">
        <v>93</v>
      </c>
      <c r="F134" s="36">
        <v>90.13</v>
      </c>
      <c r="G134" s="36">
        <v>84.61</v>
      </c>
      <c r="H134" s="36">
        <v>65.73</v>
      </c>
      <c r="I134" s="36">
        <v>46.85</v>
      </c>
      <c r="J134" s="36">
        <v>38.26</v>
      </c>
      <c r="K134" s="36">
        <v>25.22</v>
      </c>
      <c r="L134" s="36">
        <v>19.59</v>
      </c>
      <c r="M134" s="36">
        <v>12.52</v>
      </c>
      <c r="N134" s="36">
        <v>11.94</v>
      </c>
      <c r="O134" s="36">
        <v>10.41</v>
      </c>
      <c r="P134" s="36">
        <v>9.65</v>
      </c>
      <c r="Q134" s="36">
        <v>4.3600000000000003</v>
      </c>
      <c r="R134" s="36">
        <v>0.03</v>
      </c>
      <c r="S134" s="36">
        <v>0.03</v>
      </c>
      <c r="T134" s="36">
        <v>0.03</v>
      </c>
      <c r="U134" s="36">
        <v>0.03</v>
      </c>
      <c r="V134" s="36">
        <v>0.04</v>
      </c>
      <c r="W134" s="36">
        <v>0.03</v>
      </c>
      <c r="X134" s="36">
        <v>0.03</v>
      </c>
      <c r="Y134" s="36">
        <v>0.03</v>
      </c>
      <c r="Z134" s="36">
        <v>0.04</v>
      </c>
      <c r="AA134" s="36">
        <v>0.03</v>
      </c>
      <c r="AB134" s="36">
        <v>0.03</v>
      </c>
      <c r="AC134" s="36">
        <v>0.03</v>
      </c>
      <c r="AD134" s="36">
        <v>0.03</v>
      </c>
      <c r="AE134" s="36">
        <v>0.02</v>
      </c>
      <c r="AF134" s="36">
        <v>0.02</v>
      </c>
      <c r="AG134" s="36">
        <v>0.02</v>
      </c>
      <c r="AH134" s="36">
        <v>0.02</v>
      </c>
      <c r="AI134" s="36">
        <v>0.03</v>
      </c>
      <c r="AJ134" s="36">
        <v>0.02</v>
      </c>
      <c r="AK134" s="36">
        <v>0.02</v>
      </c>
      <c r="AL134" s="36">
        <v>0.01</v>
      </c>
      <c r="AM134" s="36">
        <v>0.01</v>
      </c>
      <c r="AN134" s="36">
        <v>0.01</v>
      </c>
      <c r="AO134" s="36">
        <v>0.01</v>
      </c>
      <c r="AP134" s="36">
        <v>0.01</v>
      </c>
      <c r="AQ134" s="36">
        <v>0.01</v>
      </c>
    </row>
    <row r="135" spans="1:43" x14ac:dyDescent="0.35">
      <c r="A135" s="37"/>
      <c r="B135" s="12"/>
      <c r="C135" s="8" t="s">
        <v>147</v>
      </c>
      <c r="D135" s="8"/>
      <c r="E135" s="31" t="s">
        <v>93</v>
      </c>
      <c r="F135" s="36">
        <v>4.92</v>
      </c>
      <c r="G135" s="36">
        <v>2.42</v>
      </c>
      <c r="H135" s="36">
        <v>0</v>
      </c>
      <c r="I135" s="36">
        <v>0</v>
      </c>
      <c r="J135" s="36">
        <v>0</v>
      </c>
      <c r="K135" s="36">
        <v>0</v>
      </c>
      <c r="L135" s="36">
        <v>0</v>
      </c>
      <c r="M135" s="36">
        <v>0</v>
      </c>
      <c r="N135" s="36">
        <v>0</v>
      </c>
      <c r="O135" s="36">
        <v>0</v>
      </c>
      <c r="P135" s="36">
        <v>0</v>
      </c>
      <c r="Q135" s="36">
        <v>0</v>
      </c>
      <c r="R135" s="36">
        <v>0</v>
      </c>
      <c r="S135" s="36">
        <v>0</v>
      </c>
      <c r="T135" s="36">
        <v>0</v>
      </c>
      <c r="U135" s="36">
        <v>0</v>
      </c>
      <c r="V135" s="36">
        <v>0</v>
      </c>
      <c r="W135" s="36">
        <v>0</v>
      </c>
      <c r="X135" s="36">
        <v>0</v>
      </c>
      <c r="Y135" s="36">
        <v>0</v>
      </c>
      <c r="Z135" s="36">
        <v>0</v>
      </c>
      <c r="AA135" s="36">
        <v>0</v>
      </c>
      <c r="AB135" s="36">
        <v>0</v>
      </c>
      <c r="AC135" s="36">
        <v>0</v>
      </c>
      <c r="AD135" s="36">
        <v>0</v>
      </c>
      <c r="AE135" s="36">
        <v>0</v>
      </c>
      <c r="AF135" s="36">
        <v>0</v>
      </c>
      <c r="AG135" s="36">
        <v>0</v>
      </c>
      <c r="AH135" s="36">
        <v>0</v>
      </c>
      <c r="AI135" s="36">
        <v>0</v>
      </c>
      <c r="AJ135" s="36">
        <v>0</v>
      </c>
      <c r="AK135" s="36">
        <v>0</v>
      </c>
      <c r="AL135" s="36">
        <v>0</v>
      </c>
      <c r="AM135" s="36">
        <v>0</v>
      </c>
      <c r="AN135" s="36">
        <v>0</v>
      </c>
      <c r="AO135" s="36">
        <v>0</v>
      </c>
      <c r="AP135" s="36">
        <v>0</v>
      </c>
      <c r="AQ135" s="36">
        <v>0</v>
      </c>
    </row>
    <row r="136" spans="1:43" x14ac:dyDescent="0.35">
      <c r="A136" s="37"/>
      <c r="B136" s="12"/>
      <c r="C136" s="8" t="s">
        <v>148</v>
      </c>
      <c r="D136" s="8"/>
      <c r="E136" s="31" t="s">
        <v>93</v>
      </c>
      <c r="F136" s="36">
        <v>37.82</v>
      </c>
      <c r="G136" s="36">
        <v>30.36</v>
      </c>
      <c r="H136" s="36">
        <v>22.94</v>
      </c>
      <c r="I136" s="36">
        <v>22.64</v>
      </c>
      <c r="J136" s="36">
        <v>14.78</v>
      </c>
      <c r="K136" s="36">
        <v>14</v>
      </c>
      <c r="L136" s="36">
        <v>26.1</v>
      </c>
      <c r="M136" s="36">
        <v>32.56</v>
      </c>
      <c r="N136" s="36">
        <v>32.56</v>
      </c>
      <c r="O136" s="36">
        <v>32.65</v>
      </c>
      <c r="P136" s="36">
        <v>32.61</v>
      </c>
      <c r="Q136" s="36">
        <v>39.14</v>
      </c>
      <c r="R136" s="36">
        <v>52.3</v>
      </c>
      <c r="S136" s="36">
        <v>58.99</v>
      </c>
      <c r="T136" s="36">
        <v>58.9</v>
      </c>
      <c r="U136" s="36">
        <v>58.97</v>
      </c>
      <c r="V136" s="36">
        <v>59.01</v>
      </c>
      <c r="W136" s="36">
        <v>59.16</v>
      </c>
      <c r="X136" s="36">
        <v>59.04</v>
      </c>
      <c r="Y136" s="36">
        <v>59.1</v>
      </c>
      <c r="Z136" s="36">
        <v>59.07</v>
      </c>
      <c r="AA136" s="36">
        <v>59.09</v>
      </c>
      <c r="AB136" s="36">
        <v>58.92</v>
      </c>
      <c r="AC136" s="36">
        <v>58.82</v>
      </c>
      <c r="AD136" s="36">
        <v>58.69</v>
      </c>
      <c r="AE136" s="36">
        <v>58.63</v>
      </c>
      <c r="AF136" s="36">
        <v>58.39</v>
      </c>
      <c r="AG136" s="36">
        <v>58.36</v>
      </c>
      <c r="AH136" s="36">
        <v>58.42</v>
      </c>
      <c r="AI136" s="36">
        <v>58.55</v>
      </c>
      <c r="AJ136" s="36">
        <v>58.56</v>
      </c>
      <c r="AK136" s="36">
        <v>58.55</v>
      </c>
      <c r="AL136" s="36">
        <v>52.67</v>
      </c>
      <c r="AM136" s="36">
        <v>52.81</v>
      </c>
      <c r="AN136" s="36">
        <v>52.67</v>
      </c>
      <c r="AO136" s="36">
        <v>52.67</v>
      </c>
      <c r="AP136" s="36">
        <v>52.67</v>
      </c>
      <c r="AQ136" s="36">
        <v>52.81</v>
      </c>
    </row>
    <row r="137" spans="1:43" x14ac:dyDescent="0.35">
      <c r="A137" s="37"/>
      <c r="B137" s="34" t="s">
        <v>155</v>
      </c>
      <c r="C137" s="8"/>
      <c r="D137" s="8"/>
      <c r="E137" s="31"/>
      <c r="F137" s="36"/>
      <c r="G137" s="36"/>
      <c r="H137" s="36"/>
      <c r="I137" s="36"/>
      <c r="J137" s="36"/>
      <c r="K137" s="36"/>
      <c r="L137" s="36"/>
      <c r="M137" s="36"/>
      <c r="N137" s="36"/>
      <c r="O137" s="36"/>
      <c r="P137" s="36"/>
      <c r="Q137" s="84"/>
      <c r="R137" s="36"/>
      <c r="S137" s="36"/>
      <c r="T137" s="36"/>
      <c r="U137" s="85"/>
      <c r="V137" s="84"/>
      <c r="W137" s="36"/>
      <c r="X137" s="36"/>
      <c r="Y137" s="84"/>
      <c r="Z137" s="36"/>
      <c r="AA137" s="36"/>
      <c r="AB137" s="36"/>
      <c r="AC137" s="36"/>
      <c r="AD137" s="36"/>
      <c r="AE137" s="36"/>
      <c r="AF137" s="36"/>
      <c r="AG137" s="36"/>
      <c r="AH137" s="36"/>
      <c r="AI137" s="36"/>
      <c r="AJ137" s="36"/>
      <c r="AK137" s="36"/>
      <c r="AL137" s="36"/>
      <c r="AM137" s="36"/>
      <c r="AN137" s="36"/>
      <c r="AO137" s="36"/>
      <c r="AP137" s="36"/>
      <c r="AQ137" s="36"/>
    </row>
    <row r="138" spans="1:43" x14ac:dyDescent="0.35">
      <c r="A138" s="37"/>
      <c r="B138" s="34"/>
      <c r="C138" s="8"/>
      <c r="D138" s="8"/>
      <c r="E138" s="31"/>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1:43" x14ac:dyDescent="0.35">
      <c r="A139" s="29"/>
      <c r="B139" s="29"/>
      <c r="C139" s="29" t="s">
        <v>133</v>
      </c>
      <c r="D139" s="29"/>
      <c r="E139" s="29" t="s">
        <v>55</v>
      </c>
      <c r="F139" s="30">
        <v>2023</v>
      </c>
      <c r="G139" s="30">
        <v>2024</v>
      </c>
      <c r="H139" s="30">
        <v>2025</v>
      </c>
      <c r="I139" s="30">
        <v>2026</v>
      </c>
      <c r="J139" s="30">
        <v>2027</v>
      </c>
      <c r="K139" s="30">
        <v>2028</v>
      </c>
      <c r="L139" s="30">
        <v>2029</v>
      </c>
      <c r="M139" s="30">
        <v>2030</v>
      </c>
      <c r="N139" s="30">
        <v>2031</v>
      </c>
      <c r="O139" s="30">
        <v>2032</v>
      </c>
      <c r="P139" s="30">
        <v>2033</v>
      </c>
      <c r="Q139" s="30">
        <v>2034</v>
      </c>
      <c r="R139" s="30">
        <v>2035</v>
      </c>
      <c r="S139" s="30">
        <v>2036</v>
      </c>
      <c r="T139" s="30">
        <v>2037</v>
      </c>
      <c r="U139" s="30">
        <v>2038</v>
      </c>
      <c r="V139" s="30">
        <v>2039</v>
      </c>
      <c r="W139" s="30">
        <v>2040</v>
      </c>
      <c r="X139" s="30">
        <v>2041</v>
      </c>
      <c r="Y139" s="30">
        <v>2042</v>
      </c>
      <c r="Z139" s="30">
        <v>2043</v>
      </c>
      <c r="AA139" s="30">
        <v>2044</v>
      </c>
      <c r="AB139" s="30">
        <v>2045</v>
      </c>
      <c r="AC139" s="30">
        <v>2046</v>
      </c>
      <c r="AD139" s="30">
        <v>2047</v>
      </c>
      <c r="AE139" s="30">
        <v>2048</v>
      </c>
      <c r="AF139" s="30">
        <v>2049</v>
      </c>
      <c r="AG139" s="30">
        <v>2050</v>
      </c>
      <c r="AH139" s="30">
        <v>2051</v>
      </c>
      <c r="AI139" s="30">
        <v>2052</v>
      </c>
      <c r="AJ139" s="30">
        <v>2053</v>
      </c>
      <c r="AK139" s="30">
        <v>2054</v>
      </c>
      <c r="AL139" s="30">
        <v>2055</v>
      </c>
      <c r="AM139" s="30">
        <v>2056</v>
      </c>
      <c r="AN139" s="30">
        <v>2057</v>
      </c>
      <c r="AO139" s="30">
        <v>2058</v>
      </c>
      <c r="AP139" s="30">
        <v>2059</v>
      </c>
      <c r="AQ139" s="30">
        <v>2060</v>
      </c>
    </row>
    <row r="140" spans="1:43" x14ac:dyDescent="0.35">
      <c r="A140" s="37"/>
      <c r="B140" s="12" t="s">
        <v>156</v>
      </c>
      <c r="C140" s="8" t="s" cm="1">
        <v>135</v>
      </c>
      <c r="D140" s="8"/>
      <c r="E140" s="31" t="s">
        <v>77</v>
      </c>
      <c r="F140" s="36">
        <f t="shared" ref="F140:AQ140" si="0">IFERROR((F119*1000)/(8760*F56),0)</f>
        <v>0.34002748592454668</v>
      </c>
      <c r="G140" s="36">
        <f t="shared" si="0"/>
        <v>0.3120534002579386</v>
      </c>
      <c r="H140" s="36">
        <f t="shared" si="0"/>
        <v>0.26672123144079724</v>
      </c>
      <c r="I140" s="36">
        <f t="shared" si="0"/>
        <v>0.1868843513971454</v>
      </c>
      <c r="J140" s="36">
        <f t="shared" si="0"/>
        <v>0.11293472329915856</v>
      </c>
      <c r="K140" s="36">
        <f t="shared" si="0"/>
        <v>5.1118577869676343E-2</v>
      </c>
      <c r="L140" s="36">
        <f t="shared" si="0"/>
        <v>-2.0461790298957526E-2</v>
      </c>
      <c r="M140" s="36">
        <f t="shared" si="0"/>
        <v>-7.3339965817198538E-2</v>
      </c>
      <c r="N140" s="36">
        <f t="shared" si="0"/>
        <v>-0.11268845182520854</v>
      </c>
      <c r="O140" s="36">
        <f t="shared" si="0"/>
        <v>-0.13596591923675416</v>
      </c>
      <c r="P140" s="36">
        <f t="shared" si="0"/>
        <v>-0.14961353026708502</v>
      </c>
      <c r="Q140" s="36">
        <f t="shared" si="0"/>
        <v>-0.18373255784291218</v>
      </c>
      <c r="R140" s="36">
        <f t="shared" si="0"/>
        <v>-0.20343868778857682</v>
      </c>
      <c r="S140" s="36">
        <f t="shared" si="0"/>
        <v>-0.21906328920180607</v>
      </c>
      <c r="T140" s="36">
        <f t="shared" si="0"/>
        <v>-0.18137292416009795</v>
      </c>
      <c r="U140" s="36">
        <f t="shared" si="0"/>
        <v>-0.17920461212724165</v>
      </c>
      <c r="V140" s="36">
        <f t="shared" si="0"/>
        <v>-0.16925588632943037</v>
      </c>
      <c r="W140" s="36">
        <f t="shared" si="0"/>
        <v>-0.14234330756868446</v>
      </c>
      <c r="X140" s="36">
        <f t="shared" si="0"/>
        <v>-0.11109410474222596</v>
      </c>
      <c r="Y140" s="36">
        <f t="shared" si="0"/>
        <v>-7.8186780949465573E-2</v>
      </c>
      <c r="Z140" s="36">
        <f t="shared" si="0"/>
        <v>-5.8480651003800926E-2</v>
      </c>
      <c r="AA140" s="36">
        <f t="shared" si="0"/>
        <v>-5.733272110405347E-2</v>
      </c>
      <c r="AB140" s="36">
        <f t="shared" si="0"/>
        <v>-4.8978342389224765E-2</v>
      </c>
      <c r="AC140" s="36">
        <f t="shared" si="0"/>
        <v>-5.9692354786867685E-2</v>
      </c>
      <c r="AD140" s="36">
        <f t="shared" si="0"/>
        <v>-8.0801510165557006E-2</v>
      </c>
      <c r="AE140" s="36">
        <f t="shared" si="0"/>
        <v>-9.9040840794877683E-2</v>
      </c>
      <c r="AF140" s="36">
        <f t="shared" si="0"/>
        <v>-8.9474758296982218E-2</v>
      </c>
      <c r="AG140" s="36">
        <f t="shared" si="0"/>
        <v>-7.8505650366062094E-2</v>
      </c>
      <c r="AH140" s="36">
        <f t="shared" si="0"/>
        <v>-5.9373485370271165E-2</v>
      </c>
      <c r="AI140" s="36">
        <f t="shared" si="0"/>
        <v>-5.0445141705568734E-2</v>
      </c>
      <c r="AJ140" s="36">
        <f t="shared" si="0"/>
        <v>-3.7052626208515092E-2</v>
      </c>
      <c r="AK140" s="36">
        <f t="shared" si="0"/>
        <v>-3.5266957475574602E-2</v>
      </c>
      <c r="AL140" s="36">
        <f t="shared" si="0"/>
        <v>-4.0879059207673277E-2</v>
      </c>
      <c r="AM140" s="36">
        <f t="shared" si="0"/>
        <v>-5.6248565087625317E-2</v>
      </c>
      <c r="AN140" s="36">
        <f t="shared" si="0"/>
        <v>-7.6146016683247872E-2</v>
      </c>
      <c r="AO140" s="36">
        <f t="shared" si="0"/>
        <v>-8.7178898497487306E-2</v>
      </c>
      <c r="AP140" s="36">
        <f t="shared" si="0"/>
        <v>-8.9474758296982218E-2</v>
      </c>
      <c r="AQ140" s="36">
        <f t="shared" si="0"/>
        <v>-9.177061809647713E-2</v>
      </c>
    </row>
    <row r="141" spans="1:43" x14ac:dyDescent="0.35">
      <c r="A141" s="37"/>
      <c r="B141" s="12"/>
      <c r="C141" s="8" t="s">
        <v>136</v>
      </c>
      <c r="D141" s="8"/>
      <c r="E141" s="31" t="s">
        <v>77</v>
      </c>
      <c r="F141" s="36">
        <f t="shared" ref="F141:AQ141" si="1">IFERROR((F120*1000)/(8760*F57),0)</f>
        <v>5.9795607740813217E-3</v>
      </c>
      <c r="G141" s="36">
        <f t="shared" si="1"/>
        <v>1.0005639542287472E-2</v>
      </c>
      <c r="H141" s="36">
        <f t="shared" si="1"/>
        <v>1.2596441505274759E-2</v>
      </c>
      <c r="I141" s="36">
        <f t="shared" si="1"/>
        <v>1.4097485833745944E-2</v>
      </c>
      <c r="J141" s="36">
        <f t="shared" si="1"/>
        <v>1.5871853099895E-2</v>
      </c>
      <c r="K141" s="36">
        <f t="shared" si="1"/>
        <v>1.6464699683877766E-2</v>
      </c>
      <c r="L141" s="36">
        <f t="shared" si="1"/>
        <v>1.6201072760264001E-2</v>
      </c>
      <c r="M141" s="36">
        <f t="shared" si="1"/>
        <v>1.4611872146118721E-2</v>
      </c>
      <c r="N141" s="36">
        <f t="shared" si="1"/>
        <v>1.7968882124133265E-2</v>
      </c>
      <c r="O141" s="36">
        <f t="shared" si="1"/>
        <v>1.9025875190258751E-2</v>
      </c>
      <c r="P141" s="36">
        <f t="shared" si="1"/>
        <v>1.9585459754678125E-2</v>
      </c>
      <c r="Q141" s="36">
        <f t="shared" si="1"/>
        <v>1.9730537234342409E-2</v>
      </c>
      <c r="R141" s="36">
        <f t="shared" si="1"/>
        <v>2.2495299489658876E-2</v>
      </c>
      <c r="S141" s="36">
        <f t="shared" si="1"/>
        <v>2.2348704096726478E-2</v>
      </c>
      <c r="T141" s="36">
        <f t="shared" si="1"/>
        <v>2.2365110427732739E-2</v>
      </c>
      <c r="U141" s="36">
        <f t="shared" si="1"/>
        <v>2.2377453203906984E-2</v>
      </c>
      <c r="V141" s="36">
        <f t="shared" si="1"/>
        <v>2.2534543082488288E-2</v>
      </c>
      <c r="W141" s="36">
        <f t="shared" si="1"/>
        <v>2.1667684611581306E-2</v>
      </c>
      <c r="X141" s="36">
        <f t="shared" si="1"/>
        <v>2.1430898211805851E-2</v>
      </c>
      <c r="Y141" s="36">
        <f t="shared" si="1"/>
        <v>2.1035979940089527E-2</v>
      </c>
      <c r="Z141" s="36">
        <f t="shared" si="1"/>
        <v>2.0355394179457555E-2</v>
      </c>
      <c r="AA141" s="36">
        <f t="shared" si="1"/>
        <v>2.0351172281433797E-2</v>
      </c>
      <c r="AB141" s="36">
        <f t="shared" si="1"/>
        <v>2.0347116522915609E-2</v>
      </c>
      <c r="AC141" s="36">
        <f t="shared" si="1"/>
        <v>2.0320152414085878E-2</v>
      </c>
      <c r="AD141" s="36">
        <f t="shared" si="1"/>
        <v>2.0294266869609334E-2</v>
      </c>
      <c r="AE141" s="36">
        <f t="shared" si="1"/>
        <v>2.0349414333928926E-2</v>
      </c>
      <c r="AF141" s="36">
        <f t="shared" si="1"/>
        <v>2.0302371608774513E-2</v>
      </c>
      <c r="AG141" s="36">
        <f t="shared" si="1"/>
        <v>2.0307618360970919E-2</v>
      </c>
      <c r="AH141" s="36">
        <f t="shared" si="1"/>
        <v>2.0346842690515059E-2</v>
      </c>
      <c r="AI141" s="36">
        <f t="shared" si="1"/>
        <v>2.0364086595078174E-2</v>
      </c>
      <c r="AJ141" s="36">
        <f t="shared" si="1"/>
        <v>2.040123966184372E-2</v>
      </c>
      <c r="AK141" s="36">
        <f t="shared" si="1"/>
        <v>2.0304293681303806E-2</v>
      </c>
      <c r="AL141" s="36">
        <f t="shared" si="1"/>
        <v>2.034119859679076E-2</v>
      </c>
      <c r="AM141" s="36">
        <f t="shared" si="1"/>
        <v>2.0357504038666124E-2</v>
      </c>
      <c r="AN141" s="36">
        <f t="shared" si="1"/>
        <v>2.0392573219048606E-2</v>
      </c>
      <c r="AO141" s="36">
        <f t="shared" si="1"/>
        <v>2.0301352856644812E-2</v>
      </c>
      <c r="AP141" s="36">
        <f t="shared" si="1"/>
        <v>2.0336197173058939E-2</v>
      </c>
      <c r="AQ141" s="36">
        <f t="shared" si="1"/>
        <v>2.0351660158267733E-2</v>
      </c>
    </row>
    <row r="142" spans="1:43" x14ac:dyDescent="0.35">
      <c r="A142" s="37"/>
      <c r="B142" s="12"/>
      <c r="C142" s="8" t="s">
        <v>129</v>
      </c>
      <c r="D142" s="8"/>
      <c r="E142" s="31" t="s">
        <v>77</v>
      </c>
      <c r="F142" s="36">
        <f t="shared" ref="F142:AQ142" si="2">IFERROR((F121*1000)/(8760*F58),0)</f>
        <v>-2.186882205776868E-3</v>
      </c>
      <c r="G142" s="36">
        <f t="shared" si="2"/>
        <v>-1.4314138074175864E-3</v>
      </c>
      <c r="H142" s="36">
        <f t="shared" si="2"/>
        <v>-1.4825357291110715E-3</v>
      </c>
      <c r="I142" s="36">
        <f t="shared" si="2"/>
        <v>-1.8531696613888395E-3</v>
      </c>
      <c r="J142" s="36">
        <f t="shared" si="2"/>
        <v>-2.0384866275277233E-3</v>
      </c>
      <c r="K142" s="36">
        <f t="shared" si="2"/>
        <v>-3.7275184046221227E-3</v>
      </c>
      <c r="L142" s="36">
        <f t="shared" si="2"/>
        <v>-4.8829413783091826E-3</v>
      </c>
      <c r="M142" s="36">
        <f t="shared" si="2"/>
        <v>-4.7509699897062318E-3</v>
      </c>
      <c r="N142" s="36">
        <f t="shared" si="2"/>
        <v>-5.5863208005440586E-3</v>
      </c>
      <c r="O142" s="36">
        <f t="shared" si="2"/>
        <v>-6.5901759465279821E-3</v>
      </c>
      <c r="P142" s="36">
        <f t="shared" si="2"/>
        <v>-7.193088656218938E-3</v>
      </c>
      <c r="Q142" s="36">
        <f t="shared" si="2"/>
        <v>-7.5996838531517093E-3</v>
      </c>
      <c r="R142" s="36">
        <f t="shared" si="2"/>
        <v>-8.1082234455682155E-3</v>
      </c>
      <c r="S142" s="36">
        <f t="shared" si="2"/>
        <v>-8.1856739284381745E-3</v>
      </c>
      <c r="T142" s="36">
        <f t="shared" si="2"/>
        <v>-7.7976464868162437E-3</v>
      </c>
      <c r="U142" s="36">
        <f t="shared" si="2"/>
        <v>-7.3275330124645197E-3</v>
      </c>
      <c r="V142" s="36">
        <f t="shared" si="2"/>
        <v>-7.1742671697094E-3</v>
      </c>
      <c r="W142" s="36">
        <f t="shared" si="2"/>
        <v>-7.310173855004291E-3</v>
      </c>
      <c r="X142" s="36">
        <f t="shared" si="2"/>
        <v>-7.0729449454447115E-3</v>
      </c>
      <c r="Y142" s="36">
        <f t="shared" si="2"/>
        <v>-6.8442074509924098E-3</v>
      </c>
      <c r="Z142" s="36">
        <f t="shared" si="2"/>
        <v>-6.5907174524210566E-3</v>
      </c>
      <c r="AA142" s="36">
        <f t="shared" si="2"/>
        <v>-6.4934163697539637E-3</v>
      </c>
      <c r="AB142" s="36">
        <f t="shared" si="2"/>
        <v>-6.3759635356095013E-3</v>
      </c>
      <c r="AC142" s="36">
        <f t="shared" si="2"/>
        <v>-6.2018046200290966E-3</v>
      </c>
      <c r="AD142" s="36">
        <f t="shared" si="2"/>
        <v>-5.9624700139857554E-3</v>
      </c>
      <c r="AE142" s="36">
        <f t="shared" si="2"/>
        <v>-5.9912180339528132E-3</v>
      </c>
      <c r="AF142" s="36">
        <f t="shared" si="2"/>
        <v>-5.6766104266872692E-3</v>
      </c>
      <c r="AG142" s="36">
        <f t="shared" si="2"/>
        <v>-5.3147690695411337E-3</v>
      </c>
      <c r="AH142" s="36">
        <f t="shared" si="2"/>
        <v>-4.9873653411357894E-3</v>
      </c>
      <c r="AI142" s="36">
        <f t="shared" si="2"/>
        <v>-4.7039691419624293E-3</v>
      </c>
      <c r="AJ142" s="36">
        <f t="shared" si="2"/>
        <v>-4.0382789446105722E-3</v>
      </c>
      <c r="AK142" s="36">
        <f t="shared" si="2"/>
        <v>-3.3330000333300007E-3</v>
      </c>
      <c r="AL142" s="36">
        <f t="shared" si="2"/>
        <v>-2.6290300262903003E-3</v>
      </c>
      <c r="AM142" s="36">
        <f t="shared" si="2"/>
        <v>-1.6544239295877175E-3</v>
      </c>
      <c r="AN142" s="36">
        <f t="shared" si="2"/>
        <v>-1.4719158456647171E-3</v>
      </c>
      <c r="AO142" s="36">
        <f t="shared" si="2"/>
        <v>-1.457301078402798E-3</v>
      </c>
      <c r="AP142" s="36">
        <f t="shared" si="2"/>
        <v>-1.2953787363580427E-3</v>
      </c>
      <c r="AQ142" s="36">
        <f t="shared" si="2"/>
        <v>-1.2953787363580427E-3</v>
      </c>
    </row>
    <row r="143" spans="1:43" x14ac:dyDescent="0.35">
      <c r="A143" s="37"/>
      <c r="B143" s="12"/>
      <c r="C143" s="8" t="s">
        <v>130</v>
      </c>
      <c r="D143" s="8"/>
      <c r="E143" s="31" t="s">
        <v>77</v>
      </c>
      <c r="F143" s="36">
        <f t="shared" ref="F143:AQ143" si="3">IFERROR((F122*1000)/(8760*F59),0)</f>
        <v>0</v>
      </c>
      <c r="G143" s="36">
        <f t="shared" si="3"/>
        <v>0</v>
      </c>
      <c r="H143" s="36">
        <f t="shared" si="3"/>
        <v>0</v>
      </c>
      <c r="I143" s="36">
        <f t="shared" si="3"/>
        <v>0</v>
      </c>
      <c r="J143" s="36">
        <f t="shared" si="3"/>
        <v>0</v>
      </c>
      <c r="K143" s="36">
        <f t="shared" si="3"/>
        <v>0</v>
      </c>
      <c r="L143" s="36">
        <f t="shared" si="3"/>
        <v>0</v>
      </c>
      <c r="M143" s="36">
        <f t="shared" si="3"/>
        <v>9.9885844748858442E-3</v>
      </c>
      <c r="N143" s="36">
        <f t="shared" si="3"/>
        <v>1.5806111696522657E-2</v>
      </c>
      <c r="O143" s="36">
        <f t="shared" si="3"/>
        <v>1.5854895991882292E-2</v>
      </c>
      <c r="P143" s="36">
        <f t="shared" si="3"/>
        <v>1.6245170354759395E-2</v>
      </c>
      <c r="Q143" s="36">
        <f t="shared" si="3"/>
        <v>1.9148622772131391E-2</v>
      </c>
      <c r="R143" s="36">
        <f t="shared" si="3"/>
        <v>2.5367833587011668E-2</v>
      </c>
      <c r="S143" s="36">
        <f t="shared" si="3"/>
        <v>2.5893752088205813E-2</v>
      </c>
      <c r="T143" s="36">
        <f t="shared" si="3"/>
        <v>2.7956388034665922E-2</v>
      </c>
      <c r="U143" s="36">
        <f t="shared" si="3"/>
        <v>3.1843306897380436E-2</v>
      </c>
      <c r="V143" s="36">
        <f t="shared" si="3"/>
        <v>3.8988408851422553E-2</v>
      </c>
      <c r="W143" s="36">
        <f t="shared" si="3"/>
        <v>3.6279477075123537E-2</v>
      </c>
      <c r="X143" s="36">
        <f t="shared" si="3"/>
        <v>3.6672374429223747E-2</v>
      </c>
      <c r="Y143" s="36">
        <f t="shared" si="3"/>
        <v>3.5104389368384933E-2</v>
      </c>
      <c r="Z143" s="36">
        <f t="shared" si="3"/>
        <v>3.1987888555173004E-2</v>
      </c>
      <c r="AA143" s="36">
        <f t="shared" si="3"/>
        <v>2.748813012562757E-2</v>
      </c>
      <c r="AB143" s="36">
        <f t="shared" si="3"/>
        <v>2.7313859177248181E-2</v>
      </c>
      <c r="AC143" s="36">
        <f t="shared" si="3"/>
        <v>2.3338840909179686E-2</v>
      </c>
      <c r="AD143" s="36">
        <f t="shared" si="3"/>
        <v>1.9251835703207192E-2</v>
      </c>
      <c r="AE143" s="36">
        <f t="shared" si="3"/>
        <v>1.4941786798632528E-2</v>
      </c>
      <c r="AF143" s="36">
        <f t="shared" si="3"/>
        <v>1.2358236764803741E-2</v>
      </c>
      <c r="AG143" s="36">
        <f t="shared" si="3"/>
        <v>1.1452709235048266E-2</v>
      </c>
      <c r="AH143" s="36">
        <f t="shared" si="3"/>
        <v>1.0868455220505639E-2</v>
      </c>
      <c r="AI143" s="36">
        <f t="shared" si="3"/>
        <v>8.0622146118721465E-3</v>
      </c>
      <c r="AJ143" s="36">
        <f t="shared" si="3"/>
        <v>7.3783272079296133E-3</v>
      </c>
      <c r="AK143" s="36">
        <f t="shared" si="3"/>
        <v>6.2402157486766679E-3</v>
      </c>
      <c r="AL143" s="36">
        <f t="shared" si="3"/>
        <v>4.6110026427632293E-3</v>
      </c>
      <c r="AM143" s="36">
        <f t="shared" si="3"/>
        <v>3.0887553860172046E-3</v>
      </c>
      <c r="AN143" s="36">
        <f t="shared" si="3"/>
        <v>1.819957274934042E-3</v>
      </c>
      <c r="AO143" s="36">
        <f t="shared" si="3"/>
        <v>8.5509551416893253E-4</v>
      </c>
      <c r="AP143" s="36">
        <f t="shared" si="3"/>
        <v>4.8217635117868001E-4</v>
      </c>
      <c r="AQ143" s="36">
        <f t="shared" si="3"/>
        <v>5.9424909495862837E-5</v>
      </c>
    </row>
    <row r="144" spans="1:43" x14ac:dyDescent="0.35">
      <c r="A144" s="37"/>
      <c r="B144" s="12"/>
      <c r="C144" s="8" t="s">
        <v>137</v>
      </c>
      <c r="D144" s="8"/>
      <c r="E144" s="31" t="s">
        <v>77</v>
      </c>
      <c r="F144" s="36">
        <f t="shared" ref="F144:AQ144" si="4">IFERROR((F123*1000)/(8760*F60),0)</f>
        <v>8.8952143746664301E-3</v>
      </c>
      <c r="G144" s="36">
        <f t="shared" si="4"/>
        <v>1.0636350593904133E-2</v>
      </c>
      <c r="H144" s="36">
        <f t="shared" si="4"/>
        <v>8.7448121992493629E-3</v>
      </c>
      <c r="I144" s="36">
        <f t="shared" si="4"/>
        <v>1.140352140741061E-2</v>
      </c>
      <c r="J144" s="36">
        <f t="shared" si="4"/>
        <v>9.4245821375894753E-3</v>
      </c>
      <c r="K144" s="36">
        <f t="shared" si="4"/>
        <v>6.5631199996557055E-3</v>
      </c>
      <c r="L144" s="36">
        <f t="shared" si="4"/>
        <v>5.5557652070728032E-3</v>
      </c>
      <c r="M144" s="36">
        <f t="shared" si="4"/>
        <v>4.1572286340919714E-3</v>
      </c>
      <c r="N144" s="36">
        <f t="shared" si="4"/>
        <v>6.1650000616500014E-3</v>
      </c>
      <c r="O144" s="36">
        <f t="shared" si="4"/>
        <v>5.7941667988143306E-3</v>
      </c>
      <c r="P144" s="36">
        <f t="shared" si="4"/>
        <v>5.6309765137088682E-3</v>
      </c>
      <c r="Q144" s="36">
        <f t="shared" si="4"/>
        <v>6.7876095273355546E-3</v>
      </c>
      <c r="R144" s="36">
        <f t="shared" si="4"/>
        <v>0</v>
      </c>
      <c r="S144" s="36">
        <f t="shared" si="4"/>
        <v>0</v>
      </c>
      <c r="T144" s="36">
        <f t="shared" si="4"/>
        <v>0</v>
      </c>
      <c r="U144" s="36">
        <f t="shared" si="4"/>
        <v>0</v>
      </c>
      <c r="V144" s="36">
        <f t="shared" si="4"/>
        <v>0</v>
      </c>
      <c r="W144" s="36">
        <f t="shared" si="4"/>
        <v>0</v>
      </c>
      <c r="X144" s="36">
        <f t="shared" si="4"/>
        <v>0</v>
      </c>
      <c r="Y144" s="36">
        <f t="shared" si="4"/>
        <v>0</v>
      </c>
      <c r="Z144" s="36">
        <f t="shared" si="4"/>
        <v>0</v>
      </c>
      <c r="AA144" s="36">
        <f t="shared" si="4"/>
        <v>0</v>
      </c>
      <c r="AB144" s="36">
        <f t="shared" si="4"/>
        <v>0</v>
      </c>
      <c r="AC144" s="36">
        <f t="shared" si="4"/>
        <v>0</v>
      </c>
      <c r="AD144" s="36">
        <f t="shared" si="4"/>
        <v>0</v>
      </c>
      <c r="AE144" s="36">
        <f t="shared" si="4"/>
        <v>0</v>
      </c>
      <c r="AF144" s="36">
        <f t="shared" si="4"/>
        <v>0</v>
      </c>
      <c r="AG144" s="36">
        <f t="shared" si="4"/>
        <v>0</v>
      </c>
      <c r="AH144" s="36">
        <f t="shared" si="4"/>
        <v>0</v>
      </c>
      <c r="AI144" s="36">
        <f t="shared" si="4"/>
        <v>0</v>
      </c>
      <c r="AJ144" s="36">
        <f t="shared" si="4"/>
        <v>0</v>
      </c>
      <c r="AK144" s="36">
        <f t="shared" si="4"/>
        <v>0</v>
      </c>
      <c r="AL144" s="36">
        <f t="shared" si="4"/>
        <v>0</v>
      </c>
      <c r="AM144" s="36">
        <f t="shared" si="4"/>
        <v>0</v>
      </c>
      <c r="AN144" s="36">
        <f t="shared" si="4"/>
        <v>0</v>
      </c>
      <c r="AO144" s="36">
        <f t="shared" si="4"/>
        <v>0</v>
      </c>
      <c r="AP144" s="36">
        <f t="shared" si="4"/>
        <v>0</v>
      </c>
      <c r="AQ144" s="36">
        <f t="shared" si="4"/>
        <v>0</v>
      </c>
    </row>
    <row r="145" spans="1:43" x14ac:dyDescent="0.35">
      <c r="A145" s="37"/>
      <c r="B145" s="12"/>
      <c r="C145" s="8" t="s">
        <v>138</v>
      </c>
      <c r="D145" s="8"/>
      <c r="E145" s="31" t="s">
        <v>77</v>
      </c>
      <c r="F145" s="36">
        <f t="shared" ref="F145:AQ145" si="5">IFERROR((F124*1000)/(8760*F61),0)</f>
        <v>-4.5093355433139956E-2</v>
      </c>
      <c r="G145" s="36">
        <f t="shared" si="5"/>
        <v>-4.4687108987796355E-2</v>
      </c>
      <c r="H145" s="36">
        <f t="shared" si="5"/>
        <v>-4.834332699588878E-2</v>
      </c>
      <c r="I145" s="36">
        <f t="shared" si="5"/>
        <v>-5.4843270121386435E-2</v>
      </c>
      <c r="J145" s="36">
        <f t="shared" si="5"/>
        <v>-5.8093241684135259E-2</v>
      </c>
      <c r="K145" s="36">
        <f t="shared" si="5"/>
        <v>-5.931198102016607E-2</v>
      </c>
      <c r="L145" s="36">
        <f t="shared" si="5"/>
        <v>-5.931198102016607E-2</v>
      </c>
      <c r="M145" s="36">
        <f t="shared" si="5"/>
        <v>-5.4657875858299461E-2</v>
      </c>
      <c r="N145" s="36">
        <f t="shared" si="5"/>
        <v>-5.4942552295061432E-2</v>
      </c>
      <c r="O145" s="36">
        <f t="shared" si="5"/>
        <v>-5.7245008636966209E-2</v>
      </c>
      <c r="P145" s="36">
        <f t="shared" si="5"/>
        <v>-5.6575476372206369E-2</v>
      </c>
      <c r="Q145" s="36">
        <f t="shared" si="5"/>
        <v>-5.5905944107446537E-2</v>
      </c>
      <c r="R145" s="36">
        <f t="shared" si="5"/>
        <v>-5.4901645710306778E-2</v>
      </c>
      <c r="S145" s="36">
        <f t="shared" si="5"/>
        <v>-5.2893048916027259E-2</v>
      </c>
      <c r="T145" s="36">
        <f t="shared" si="5"/>
        <v>-5.1084474885844749E-2</v>
      </c>
      <c r="U145" s="36">
        <f t="shared" si="5"/>
        <v>-4.8801369863013699E-2</v>
      </c>
      <c r="V145" s="36">
        <f t="shared" si="5"/>
        <v>-4.737442922374429E-2</v>
      </c>
      <c r="W145" s="36">
        <f t="shared" si="5"/>
        <v>-4.6518264840182649E-2</v>
      </c>
      <c r="X145" s="36">
        <f t="shared" si="5"/>
        <v>-4.5947488584474887E-2</v>
      </c>
      <c r="Y145" s="36">
        <f t="shared" si="5"/>
        <v>-4.5662100456621002E-2</v>
      </c>
      <c r="Z145" s="36">
        <f t="shared" si="5"/>
        <v>-4.4574907588606216E-2</v>
      </c>
      <c r="AA145" s="36">
        <f t="shared" si="5"/>
        <v>-4.3215916503587734E-2</v>
      </c>
      <c r="AB145" s="36">
        <f t="shared" si="5"/>
        <v>-4.2128723635572948E-2</v>
      </c>
      <c r="AC145" s="36">
        <f t="shared" si="5"/>
        <v>-4.1585127201565555E-2</v>
      </c>
      <c r="AD145" s="36">
        <f t="shared" si="5"/>
        <v>-4.1095890410958902E-2</v>
      </c>
      <c r="AE145" s="36">
        <f t="shared" si="5"/>
        <v>-4.0588533739218668E-2</v>
      </c>
      <c r="AF145" s="36">
        <f t="shared" si="5"/>
        <v>-3.9066463723997968E-2</v>
      </c>
      <c r="AG145" s="36">
        <f t="shared" si="5"/>
        <v>-3.6529680365296802E-2</v>
      </c>
      <c r="AH145" s="36">
        <f t="shared" si="5"/>
        <v>-3.5261288685946218E-2</v>
      </c>
      <c r="AI145" s="36">
        <f t="shared" si="5"/>
        <v>-3.4732342368600018E-2</v>
      </c>
      <c r="AJ145" s="36">
        <f t="shared" si="5"/>
        <v>-3.3275041290197219E-2</v>
      </c>
      <c r="AK145" s="36">
        <f t="shared" si="5"/>
        <v>-3.2060623724861556E-2</v>
      </c>
      <c r="AL145" s="36">
        <f t="shared" si="5"/>
        <v>-3.1089089672593023E-2</v>
      </c>
      <c r="AM145" s="36">
        <f t="shared" si="5"/>
        <v>-3.2546390750995823E-2</v>
      </c>
      <c r="AN145" s="36">
        <f t="shared" si="5"/>
        <v>-3.1817740211794426E-2</v>
      </c>
      <c r="AO145" s="36">
        <f t="shared" si="5"/>
        <v>-3.084620615952589E-2</v>
      </c>
      <c r="AP145" s="36">
        <f t="shared" si="5"/>
        <v>-3.0117555620324494E-2</v>
      </c>
      <c r="AQ145" s="36">
        <f t="shared" si="5"/>
        <v>-3.0360439133391627E-2</v>
      </c>
    </row>
    <row r="146" spans="1:43" x14ac:dyDescent="0.35">
      <c r="A146" s="37"/>
      <c r="B146" s="12"/>
      <c r="C146" s="8" t="s">
        <v>131</v>
      </c>
      <c r="D146" s="8"/>
      <c r="E146" s="31" t="s">
        <v>77</v>
      </c>
      <c r="F146" s="36">
        <f t="shared" ref="F146:AQ146" si="6">IFERROR((F125*1000)/(8760*F62),0)</f>
        <v>0.27747637777476375</v>
      </c>
      <c r="G146" s="36">
        <f t="shared" si="6"/>
        <v>0.28568463499970348</v>
      </c>
      <c r="H146" s="36">
        <f t="shared" si="6"/>
        <v>0.29381569673010327</v>
      </c>
      <c r="I146" s="36">
        <f t="shared" si="6"/>
        <v>0.29729767878441415</v>
      </c>
      <c r="J146" s="36">
        <f t="shared" si="6"/>
        <v>0.29911081369513115</v>
      </c>
      <c r="K146" s="36">
        <f t="shared" si="6"/>
        <v>0.29792732881819944</v>
      </c>
      <c r="L146" s="36">
        <f t="shared" si="6"/>
        <v>0.28925991427115494</v>
      </c>
      <c r="M146" s="36">
        <f t="shared" si="6"/>
        <v>0.28824812022723495</v>
      </c>
      <c r="N146" s="36">
        <f t="shared" si="6"/>
        <v>0.28722311074025142</v>
      </c>
      <c r="O146" s="36">
        <f t="shared" si="6"/>
        <v>0.28828388998975712</v>
      </c>
      <c r="P146" s="36">
        <f t="shared" si="6"/>
        <v>0.28691552417421906</v>
      </c>
      <c r="Q146" s="36">
        <f t="shared" si="6"/>
        <v>0.28470723474752485</v>
      </c>
      <c r="R146" s="36">
        <f t="shared" si="6"/>
        <v>0.28770239528970959</v>
      </c>
      <c r="S146" s="36">
        <f t="shared" si="6"/>
        <v>0.29207813571184366</v>
      </c>
      <c r="T146" s="36">
        <f t="shared" si="6"/>
        <v>0.29265414460598932</v>
      </c>
      <c r="U146" s="36">
        <f t="shared" si="6"/>
        <v>0.29804836295061055</v>
      </c>
      <c r="V146" s="36">
        <f t="shared" si="6"/>
        <v>0.29903891836249902</v>
      </c>
      <c r="W146" s="36">
        <f t="shared" si="6"/>
        <v>0.30038141657226447</v>
      </c>
      <c r="X146" s="36">
        <f t="shared" si="6"/>
        <v>0.30209561825274428</v>
      </c>
      <c r="Y146" s="36">
        <f t="shared" si="6"/>
        <v>0.31012788324597335</v>
      </c>
      <c r="Z146" s="36">
        <f t="shared" si="6"/>
        <v>0.31762922488620166</v>
      </c>
      <c r="AA146" s="36">
        <f t="shared" si="6"/>
        <v>0.32462574154057178</v>
      </c>
      <c r="AB146" s="36">
        <f t="shared" si="6"/>
        <v>0.32449280473945308</v>
      </c>
      <c r="AC146" s="36">
        <f t="shared" si="6"/>
        <v>0.32841690070324164</v>
      </c>
      <c r="AD146" s="36">
        <f t="shared" si="6"/>
        <v>0.33830093960823199</v>
      </c>
      <c r="AE146" s="36">
        <f t="shared" si="6"/>
        <v>0.34185132006157271</v>
      </c>
      <c r="AF146" s="36">
        <f t="shared" si="6"/>
        <v>0.34001045891686438</v>
      </c>
      <c r="AG146" s="36">
        <f t="shared" si="6"/>
        <v>0.33528006004603861</v>
      </c>
      <c r="AH146" s="36">
        <f t="shared" si="6"/>
        <v>0.3307822874917748</v>
      </c>
      <c r="AI146" s="36">
        <f t="shared" si="6"/>
        <v>0.32805599221498616</v>
      </c>
      <c r="AJ146" s="36">
        <f t="shared" si="6"/>
        <v>0.32276112857064093</v>
      </c>
      <c r="AK146" s="36">
        <f t="shared" si="6"/>
        <v>0.32427925508102784</v>
      </c>
      <c r="AL146" s="36">
        <f t="shared" si="6"/>
        <v>0.33033027368336326</v>
      </c>
      <c r="AM146" s="36">
        <f t="shared" si="6"/>
        <v>0.33463742581952211</v>
      </c>
      <c r="AN146" s="36">
        <f t="shared" si="6"/>
        <v>0.33523476808658065</v>
      </c>
      <c r="AO146" s="36">
        <f t="shared" si="6"/>
        <v>0.33762413715481471</v>
      </c>
      <c r="AP146" s="36">
        <f t="shared" si="6"/>
        <v>0.33435447421933651</v>
      </c>
      <c r="AQ146" s="36">
        <f t="shared" si="6"/>
        <v>0.33312835061853219</v>
      </c>
    </row>
    <row r="147" spans="1:43" x14ac:dyDescent="0.35">
      <c r="A147" s="37"/>
      <c r="B147" s="12"/>
      <c r="C147" s="8" t="s">
        <v>139</v>
      </c>
      <c r="D147" s="8"/>
      <c r="E147" s="31" t="s">
        <v>77</v>
      </c>
      <c r="F147" s="36">
        <f t="shared" ref="F147:AQ147" si="7">IFERROR((F126*1000)/(8760*F63),0)</f>
        <v>0.43387742962613063</v>
      </c>
      <c r="G147" s="36">
        <f t="shared" si="7"/>
        <v>0.44459675164807416</v>
      </c>
      <c r="H147" s="36">
        <f t="shared" si="7"/>
        <v>0.46944988040878449</v>
      </c>
      <c r="I147" s="36">
        <f t="shared" si="7"/>
        <v>0.48303883126526692</v>
      </c>
      <c r="J147" s="36">
        <f t="shared" si="7"/>
        <v>0.49368780886267616</v>
      </c>
      <c r="K147" s="36">
        <f t="shared" si="7"/>
        <v>0.5011264659143484</v>
      </c>
      <c r="L147" s="36">
        <f t="shared" si="7"/>
        <v>0.49837119643837602</v>
      </c>
      <c r="M147" s="36">
        <f t="shared" si="7"/>
        <v>0.50081454765696687</v>
      </c>
      <c r="N147" s="36">
        <f t="shared" si="7"/>
        <v>0.50230505795574287</v>
      </c>
      <c r="O147" s="36">
        <f t="shared" si="7"/>
        <v>0.50414842865648146</v>
      </c>
      <c r="P147" s="36">
        <f t="shared" si="7"/>
        <v>0.50180183992625027</v>
      </c>
      <c r="Q147" s="36">
        <f t="shared" si="7"/>
        <v>0.50106868745749533</v>
      </c>
      <c r="R147" s="36">
        <f t="shared" si="7"/>
        <v>0.5008114102238479</v>
      </c>
      <c r="S147" s="36">
        <f t="shared" si="7"/>
        <v>0.50356570475561635</v>
      </c>
      <c r="T147" s="36">
        <f t="shared" si="7"/>
        <v>0.50175215036635867</v>
      </c>
      <c r="U147" s="36">
        <f t="shared" si="7"/>
        <v>0.50185481150201028</v>
      </c>
      <c r="V147" s="36">
        <f t="shared" si="7"/>
        <v>0.50159798834931324</v>
      </c>
      <c r="W147" s="36">
        <f t="shared" si="7"/>
        <v>0.50189198712746941</v>
      </c>
      <c r="X147" s="36">
        <f t="shared" si="7"/>
        <v>0.50036998935152599</v>
      </c>
      <c r="Y147" s="36">
        <f t="shared" si="7"/>
        <v>0.49794328928934894</v>
      </c>
      <c r="Z147" s="36">
        <f t="shared" si="7"/>
        <v>0.49746185799680681</v>
      </c>
      <c r="AA147" s="36">
        <f t="shared" si="7"/>
        <v>0.49930119994815253</v>
      </c>
      <c r="AB147" s="36">
        <f t="shared" si="7"/>
        <v>0.49308277387558697</v>
      </c>
      <c r="AC147" s="36">
        <f t="shared" si="7"/>
        <v>0.4864910852402678</v>
      </c>
      <c r="AD147" s="36">
        <f t="shared" si="7"/>
        <v>0.4830652597191939</v>
      </c>
      <c r="AE147" s="36">
        <f t="shared" si="7"/>
        <v>0.48473023160972084</v>
      </c>
      <c r="AF147" s="36">
        <f t="shared" si="7"/>
        <v>0.47918335643585197</v>
      </c>
      <c r="AG147" s="36">
        <f t="shared" si="7"/>
        <v>0.47301750650196811</v>
      </c>
      <c r="AH147" s="36">
        <f t="shared" si="7"/>
        <v>0.46351961455657614</v>
      </c>
      <c r="AI147" s="36">
        <f t="shared" si="7"/>
        <v>0.45957583128233603</v>
      </c>
      <c r="AJ147" s="36">
        <f t="shared" si="7"/>
        <v>0.45041328713189566</v>
      </c>
      <c r="AK147" s="36">
        <f t="shared" si="7"/>
        <v>0.44634225114792697</v>
      </c>
      <c r="AL147" s="36">
        <f t="shared" si="7"/>
        <v>0.45611846754774632</v>
      </c>
      <c r="AM147" s="36">
        <f t="shared" si="7"/>
        <v>0.47033548959918825</v>
      </c>
      <c r="AN147" s="36">
        <f t="shared" si="7"/>
        <v>0.48372612020855116</v>
      </c>
      <c r="AO147" s="36">
        <f t="shared" si="7"/>
        <v>0.49455886689447776</v>
      </c>
      <c r="AP147" s="36">
        <f t="shared" si="7"/>
        <v>0.50168194249526032</v>
      </c>
      <c r="AQ147" s="36">
        <f t="shared" si="7"/>
        <v>0.50833246951235478</v>
      </c>
    </row>
    <row r="148" spans="1:43" x14ac:dyDescent="0.35">
      <c r="A148" s="37"/>
      <c r="B148" s="12"/>
      <c r="C148" s="8" t="s">
        <v>140</v>
      </c>
      <c r="D148" s="8"/>
      <c r="E148" s="31" t="s">
        <v>77</v>
      </c>
      <c r="F148" s="36">
        <f t="shared" ref="F148:AQ148" si="8">IFERROR((F127*1000)/(8760*F64),0)</f>
        <v>0.38095996601890203</v>
      </c>
      <c r="G148" s="36">
        <f t="shared" si="8"/>
        <v>0.38117356846690809</v>
      </c>
      <c r="H148" s="36">
        <f t="shared" si="8"/>
        <v>0.38095238095238093</v>
      </c>
      <c r="I148" s="36">
        <f t="shared" si="8"/>
        <v>0.37858266904006393</v>
      </c>
      <c r="J148" s="36">
        <f t="shared" si="8"/>
        <v>0.37371495625111606</v>
      </c>
      <c r="K148" s="36">
        <f t="shared" si="8"/>
        <v>0.36276002029426685</v>
      </c>
      <c r="L148" s="36">
        <f t="shared" si="8"/>
        <v>0.34685634000702492</v>
      </c>
      <c r="M148" s="36">
        <f t="shared" si="8"/>
        <v>0.34680861623982528</v>
      </c>
      <c r="N148" s="36">
        <f t="shared" si="8"/>
        <v>0.34676191879019985</v>
      </c>
      <c r="O148" s="36">
        <f t="shared" si="8"/>
        <v>0.35040167997460503</v>
      </c>
      <c r="P148" s="36">
        <f t="shared" si="8"/>
        <v>0.360168974189925</v>
      </c>
      <c r="Q148" s="36">
        <f t="shared" si="8"/>
        <v>0.3705467242937025</v>
      </c>
      <c r="R148" s="36">
        <f t="shared" si="8"/>
        <v>0.37359900373599003</v>
      </c>
      <c r="S148" s="36">
        <f t="shared" si="8"/>
        <v>0.374819915512905</v>
      </c>
      <c r="T148" s="36">
        <f t="shared" si="8"/>
        <v>0.3790931067321075</v>
      </c>
      <c r="U148" s="36">
        <f t="shared" si="8"/>
        <v>0.3790931067321075</v>
      </c>
      <c r="V148" s="36">
        <f t="shared" si="8"/>
        <v>0.37970356262056504</v>
      </c>
      <c r="W148" s="36">
        <f t="shared" si="8"/>
        <v>0.38092447439748001</v>
      </c>
      <c r="X148" s="36">
        <f t="shared" si="8"/>
        <v>0.37970356262056504</v>
      </c>
      <c r="Y148" s="36">
        <f t="shared" si="8"/>
        <v>0.37970356262056504</v>
      </c>
      <c r="Z148" s="36">
        <f t="shared" si="8"/>
        <v>0.37970356262056504</v>
      </c>
      <c r="AA148" s="36">
        <f t="shared" si="8"/>
        <v>0.38092447439748001</v>
      </c>
      <c r="AB148" s="36">
        <f t="shared" si="8"/>
        <v>0.37970356262056504</v>
      </c>
      <c r="AC148" s="36">
        <f t="shared" si="8"/>
        <v>0.37970356262056504</v>
      </c>
      <c r="AD148" s="36">
        <f t="shared" si="8"/>
        <v>0.37970356262056504</v>
      </c>
      <c r="AE148" s="36">
        <f t="shared" si="8"/>
        <v>0.38092447439748001</v>
      </c>
      <c r="AF148" s="36">
        <f t="shared" si="8"/>
        <v>0.37970356262056504</v>
      </c>
      <c r="AG148" s="36">
        <f t="shared" si="8"/>
        <v>0.37970356262056504</v>
      </c>
      <c r="AH148" s="36">
        <f t="shared" si="8"/>
        <v>0.37970356262056504</v>
      </c>
      <c r="AI148" s="36">
        <f t="shared" si="8"/>
        <v>0.38031401850902252</v>
      </c>
      <c r="AJ148" s="36">
        <f t="shared" si="8"/>
        <v>0.37970356262056504</v>
      </c>
      <c r="AK148" s="36">
        <f t="shared" si="8"/>
        <v>0.37970356262056504</v>
      </c>
      <c r="AL148" s="36">
        <f t="shared" si="8"/>
        <v>0.37970356262056504</v>
      </c>
      <c r="AM148" s="36">
        <f t="shared" si="8"/>
        <v>0.38092447439748001</v>
      </c>
      <c r="AN148" s="36">
        <f t="shared" si="8"/>
        <v>0.37970356262056504</v>
      </c>
      <c r="AO148" s="36">
        <f t="shared" si="8"/>
        <v>0.37970356262056504</v>
      </c>
      <c r="AP148" s="36">
        <f t="shared" si="8"/>
        <v>0.37970356262056504</v>
      </c>
      <c r="AQ148" s="36">
        <f t="shared" si="8"/>
        <v>0.38092447439748001</v>
      </c>
    </row>
    <row r="149" spans="1:43" x14ac:dyDescent="0.35">
      <c r="A149" s="37"/>
      <c r="B149" s="12"/>
      <c r="C149" s="8" t="s">
        <v>141</v>
      </c>
      <c r="D149" s="8"/>
      <c r="E149" s="31" t="s">
        <v>77</v>
      </c>
      <c r="F149" s="36">
        <f t="shared" ref="F149:AQ149" si="9">IFERROR((F128*1000)/(8760*F65),0)</f>
        <v>0</v>
      </c>
      <c r="G149" s="36">
        <f t="shared" si="9"/>
        <v>0</v>
      </c>
      <c r="H149" s="36">
        <f t="shared" si="9"/>
        <v>0</v>
      </c>
      <c r="I149" s="36">
        <f t="shared" si="9"/>
        <v>0</v>
      </c>
      <c r="J149" s="36">
        <f t="shared" si="9"/>
        <v>0</v>
      </c>
      <c r="K149" s="36">
        <f t="shared" si="9"/>
        <v>0</v>
      </c>
      <c r="L149" s="36">
        <f t="shared" si="9"/>
        <v>0</v>
      </c>
      <c r="M149" s="36">
        <f t="shared" si="9"/>
        <v>0.50228310502283102</v>
      </c>
      <c r="N149" s="36">
        <f t="shared" si="9"/>
        <v>0.49858984689766317</v>
      </c>
      <c r="O149" s="36">
        <f t="shared" si="9"/>
        <v>0.4964847430600855</v>
      </c>
      <c r="P149" s="36">
        <f t="shared" si="9"/>
        <v>0.50645067768355434</v>
      </c>
      <c r="Q149" s="36">
        <f t="shared" si="9"/>
        <v>0.50191085963867377</v>
      </c>
      <c r="R149" s="36">
        <f t="shared" si="9"/>
        <v>0.49813200498132004</v>
      </c>
      <c r="S149" s="36">
        <f t="shared" si="9"/>
        <v>0.4939732742412033</v>
      </c>
      <c r="T149" s="36">
        <f t="shared" si="9"/>
        <v>0.50068828901423579</v>
      </c>
      <c r="U149" s="36">
        <f t="shared" si="9"/>
        <v>0.51160018802041363</v>
      </c>
      <c r="V149" s="36">
        <f t="shared" si="9"/>
        <v>0.51915457964007516</v>
      </c>
      <c r="W149" s="36">
        <f t="shared" si="9"/>
        <v>0.51785660286068524</v>
      </c>
      <c r="X149" s="36">
        <f t="shared" si="9"/>
        <v>0.51823460038102154</v>
      </c>
      <c r="Y149" s="36">
        <f t="shared" si="9"/>
        <v>0.51672261029967637</v>
      </c>
      <c r="Z149" s="36">
        <f t="shared" si="9"/>
        <v>0.51499584889995853</v>
      </c>
      <c r="AA149" s="36">
        <f t="shared" si="9"/>
        <v>0.50429379410543795</v>
      </c>
      <c r="AB149" s="36">
        <f t="shared" si="9"/>
        <v>0.50137505188875053</v>
      </c>
      <c r="AC149" s="36">
        <f t="shared" si="9"/>
        <v>0.50120402553442833</v>
      </c>
      <c r="AD149" s="36">
        <f t="shared" si="9"/>
        <v>0.49467275494672758</v>
      </c>
      <c r="AE149" s="36">
        <f t="shared" si="9"/>
        <v>0.48061381177516471</v>
      </c>
      <c r="AF149" s="36">
        <f t="shared" si="9"/>
        <v>0.47985614417909245</v>
      </c>
      <c r="AG149" s="36">
        <f t="shared" si="9"/>
        <v>0.48137147937123698</v>
      </c>
      <c r="AH149" s="36">
        <f t="shared" si="9"/>
        <v>0.49374671677375037</v>
      </c>
      <c r="AI149" s="36">
        <f t="shared" si="9"/>
        <v>0.49840182648401826</v>
      </c>
      <c r="AJ149" s="36">
        <f t="shared" si="9"/>
        <v>0.51164383561643834</v>
      </c>
      <c r="AK149" s="36">
        <f t="shared" si="9"/>
        <v>0.51872146118721463</v>
      </c>
      <c r="AL149" s="36">
        <f t="shared" si="9"/>
        <v>0.52054794520547942</v>
      </c>
      <c r="AM149" s="36">
        <f t="shared" si="9"/>
        <v>0.51232876712328768</v>
      </c>
      <c r="AN149" s="36">
        <f t="shared" si="9"/>
        <v>0.50570776255707761</v>
      </c>
      <c r="AO149" s="36">
        <f t="shared" si="9"/>
        <v>0.50159817351598168</v>
      </c>
      <c r="AP149" s="36">
        <f t="shared" si="9"/>
        <v>0.50136986301369868</v>
      </c>
      <c r="AQ149" s="36">
        <f t="shared" si="9"/>
        <v>0.49885844748858449</v>
      </c>
    </row>
    <row r="150" spans="1:43" x14ac:dyDescent="0.35">
      <c r="A150" s="37"/>
      <c r="B150" s="12"/>
      <c r="C150" s="8" t="s">
        <v>142</v>
      </c>
      <c r="D150" s="8"/>
      <c r="E150" s="31" t="s">
        <v>77</v>
      </c>
      <c r="F150" s="36">
        <f t="shared" ref="F150:AQ150" si="10">IFERROR((F129*1000)/(8760*F66),0)</f>
        <v>0.84842360274653117</v>
      </c>
      <c r="G150" s="36">
        <f t="shared" si="10"/>
        <v>0.83797665265289434</v>
      </c>
      <c r="H150" s="36">
        <f t="shared" si="10"/>
        <v>0.76437288045074636</v>
      </c>
      <c r="I150" s="36">
        <f t="shared" si="10"/>
        <v>0.71313653235066354</v>
      </c>
      <c r="J150" s="36">
        <f t="shared" si="10"/>
        <v>0.60375443937087769</v>
      </c>
      <c r="K150" s="36">
        <f t="shared" si="10"/>
        <v>0.55983922565827249</v>
      </c>
      <c r="L150" s="36">
        <f t="shared" si="10"/>
        <v>0.49252467226395641</v>
      </c>
      <c r="M150" s="36">
        <f t="shared" si="10"/>
        <v>0.46676813800101469</v>
      </c>
      <c r="N150" s="36">
        <f t="shared" si="10"/>
        <v>0.46953553802868869</v>
      </c>
      <c r="O150" s="36">
        <f t="shared" si="10"/>
        <v>0.46153342316041623</v>
      </c>
      <c r="P150" s="36">
        <f t="shared" si="10"/>
        <v>0.46387267011003824</v>
      </c>
      <c r="Q150" s="36">
        <f t="shared" si="10"/>
        <v>0.44866756493749538</v>
      </c>
      <c r="R150" s="36">
        <f t="shared" si="10"/>
        <v>0.46708939004207289</v>
      </c>
      <c r="S150" s="36">
        <f t="shared" si="10"/>
        <v>0.58508929942887467</v>
      </c>
      <c r="T150" s="36">
        <f t="shared" si="10"/>
        <v>0.59660955413123318</v>
      </c>
      <c r="U150" s="36">
        <f t="shared" si="10"/>
        <v>0.61092259785234526</v>
      </c>
      <c r="V150" s="36">
        <f t="shared" si="10"/>
        <v>0.61825366902657342</v>
      </c>
      <c r="W150" s="36">
        <f t="shared" si="10"/>
        <v>0.61790457039922919</v>
      </c>
      <c r="X150" s="36">
        <f t="shared" si="10"/>
        <v>0.62034826079063854</v>
      </c>
      <c r="Y150" s="36">
        <f t="shared" si="10"/>
        <v>0.6196500635359502</v>
      </c>
      <c r="Z150" s="36">
        <f t="shared" si="10"/>
        <v>0.61511178138047562</v>
      </c>
      <c r="AA150" s="36">
        <f t="shared" si="10"/>
        <v>0.60603521706952646</v>
      </c>
      <c r="AB150" s="36">
        <f t="shared" si="10"/>
        <v>0.60219513216874032</v>
      </c>
      <c r="AC150" s="36">
        <f t="shared" si="10"/>
        <v>0.60114783628670776</v>
      </c>
      <c r="AD150" s="36">
        <f t="shared" si="10"/>
        <v>0.59521315962185639</v>
      </c>
      <c r="AE150" s="36">
        <f t="shared" si="10"/>
        <v>0.57671093237261395</v>
      </c>
      <c r="AF150" s="36">
        <f t="shared" si="10"/>
        <v>0.57356904472651615</v>
      </c>
      <c r="AG150" s="36">
        <f t="shared" si="10"/>
        <v>0.57391814335386027</v>
      </c>
      <c r="AH150" s="36">
        <f t="shared" si="10"/>
        <v>0.58508929942887467</v>
      </c>
      <c r="AI150" s="36">
        <f t="shared" si="10"/>
        <v>0.58927848295700502</v>
      </c>
      <c r="AJ150" s="36">
        <f t="shared" si="10"/>
        <v>0.60778071020624747</v>
      </c>
      <c r="AK150" s="36">
        <f t="shared" si="10"/>
        <v>0.61266809098906616</v>
      </c>
      <c r="AL150" s="36">
        <f t="shared" si="10"/>
        <v>0.61092259785234526</v>
      </c>
      <c r="AM150" s="36">
        <f t="shared" si="10"/>
        <v>0.59416586373982372</v>
      </c>
      <c r="AN150" s="36">
        <f t="shared" si="10"/>
        <v>0.58683479256559556</v>
      </c>
      <c r="AO150" s="36">
        <f t="shared" si="10"/>
        <v>0.58055101727340008</v>
      </c>
      <c r="AP150" s="36">
        <f t="shared" si="10"/>
        <v>0.57880552413667907</v>
      </c>
      <c r="AQ150" s="36">
        <f t="shared" si="10"/>
        <v>0.5728708474718277</v>
      </c>
    </row>
    <row r="151" spans="1:43" x14ac:dyDescent="0.35">
      <c r="A151" s="37"/>
      <c r="B151" s="12"/>
      <c r="C151" s="8" t="s">
        <v>132</v>
      </c>
      <c r="D151" s="8"/>
      <c r="E151" s="31" t="s">
        <v>77</v>
      </c>
      <c r="F151" s="36">
        <f t="shared" ref="F151:AQ151" si="11">IFERROR((F130*1000)/(8760*F67),0)</f>
        <v>0.104193204904593</v>
      </c>
      <c r="G151" s="36">
        <f t="shared" si="11"/>
        <v>0.1045261733538078</v>
      </c>
      <c r="H151" s="36">
        <f t="shared" si="11"/>
        <v>0.10394245165250354</v>
      </c>
      <c r="I151" s="36">
        <f t="shared" si="11"/>
        <v>0.10388888325576523</v>
      </c>
      <c r="J151" s="36">
        <f t="shared" si="11"/>
        <v>0.10363029890864341</v>
      </c>
      <c r="K151" s="36">
        <f t="shared" si="11"/>
        <v>0.10317000852741681</v>
      </c>
      <c r="L151" s="36">
        <f t="shared" si="11"/>
        <v>0.10142907629619748</v>
      </c>
      <c r="M151" s="36">
        <f t="shared" si="11"/>
        <v>0.10135018632003229</v>
      </c>
      <c r="N151" s="36">
        <f t="shared" si="11"/>
        <v>0.10132933128118615</v>
      </c>
      <c r="O151" s="36">
        <f t="shared" si="11"/>
        <v>0.10160257796271115</v>
      </c>
      <c r="P151" s="36">
        <f t="shared" si="11"/>
        <v>0.10127091128358946</v>
      </c>
      <c r="Q151" s="36">
        <f t="shared" si="11"/>
        <v>0.10120428429741092</v>
      </c>
      <c r="R151" s="36">
        <f t="shared" si="11"/>
        <v>0.10074726317387767</v>
      </c>
      <c r="S151" s="36">
        <f t="shared" si="11"/>
        <v>0.10079409838042938</v>
      </c>
      <c r="T151" s="36">
        <f t="shared" si="11"/>
        <v>0.10065929708651554</v>
      </c>
      <c r="U151" s="36">
        <f t="shared" si="11"/>
        <v>0.10051696196795279</v>
      </c>
      <c r="V151" s="36">
        <f t="shared" si="11"/>
        <v>0.10008993414615587</v>
      </c>
      <c r="W151" s="36">
        <f t="shared" si="11"/>
        <v>9.9743624751589058E-2</v>
      </c>
      <c r="X151" s="36">
        <f t="shared" si="11"/>
        <v>9.934392357468691E-2</v>
      </c>
      <c r="Y151" s="36">
        <f t="shared" si="11"/>
        <v>9.924133052131083E-2</v>
      </c>
      <c r="Z151" s="36">
        <f t="shared" si="11"/>
        <v>9.8956987162918925E-2</v>
      </c>
      <c r="AA151" s="36">
        <f t="shared" si="11"/>
        <v>9.9612761804289948E-2</v>
      </c>
      <c r="AB151" s="36">
        <f t="shared" si="11"/>
        <v>0.10070269806650819</v>
      </c>
      <c r="AC151" s="36">
        <f t="shared" si="11"/>
        <v>0.10252293634807255</v>
      </c>
      <c r="AD151" s="36">
        <f t="shared" si="11"/>
        <v>0.10323276346016599</v>
      </c>
      <c r="AE151" s="36">
        <f t="shared" si="11"/>
        <v>0.1038496522551825</v>
      </c>
      <c r="AF151" s="36">
        <f t="shared" si="11"/>
        <v>0.10333450856630177</v>
      </c>
      <c r="AG151" s="36">
        <f t="shared" si="11"/>
        <v>0.10326524588872645</v>
      </c>
      <c r="AH151" s="36">
        <f t="shared" si="11"/>
        <v>0.10316331205464306</v>
      </c>
      <c r="AI151" s="36">
        <f t="shared" si="11"/>
        <v>0.10358116812461557</v>
      </c>
      <c r="AJ151" s="36">
        <f t="shared" si="11"/>
        <v>0.1032082122096445</v>
      </c>
      <c r="AK151" s="36">
        <f t="shared" si="11"/>
        <v>0.10368143052663122</v>
      </c>
      <c r="AL151" s="36">
        <f t="shared" si="11"/>
        <v>0.10423023597866039</v>
      </c>
      <c r="AM151" s="36">
        <f t="shared" si="11"/>
        <v>0.10538397377692139</v>
      </c>
      <c r="AN151" s="36">
        <f t="shared" si="11"/>
        <v>0.10579787283711983</v>
      </c>
      <c r="AO151" s="36">
        <f t="shared" si="11"/>
        <v>0.10682760005796883</v>
      </c>
      <c r="AP151" s="36">
        <f t="shared" si="11"/>
        <v>0.10772544324979466</v>
      </c>
      <c r="AQ151" s="36">
        <f t="shared" si="11"/>
        <v>0.10870160527485911</v>
      </c>
    </row>
    <row r="152" spans="1:43" x14ac:dyDescent="0.35">
      <c r="A152" s="37"/>
      <c r="B152" s="12"/>
      <c r="C152" s="8" t="s">
        <v>143</v>
      </c>
      <c r="D152" s="8"/>
      <c r="E152" s="31" t="s">
        <v>77</v>
      </c>
      <c r="F152" s="36">
        <f t="shared" ref="F152:AQ152" si="12">IFERROR((F131*1000)/(8760*F68),0)</f>
        <v>0.40236470649512995</v>
      </c>
      <c r="G152" s="36">
        <f t="shared" si="12"/>
        <v>0.40323280726426725</v>
      </c>
      <c r="H152" s="36">
        <f t="shared" si="12"/>
        <v>0.40206150953532094</v>
      </c>
      <c r="I152" s="36">
        <f t="shared" si="12"/>
        <v>0.40206150953532094</v>
      </c>
      <c r="J152" s="36">
        <f t="shared" si="12"/>
        <v>0.40206150953532094</v>
      </c>
      <c r="K152" s="36">
        <f t="shared" si="12"/>
        <v>0.40290088638195004</v>
      </c>
      <c r="L152" s="36">
        <f t="shared" si="12"/>
        <v>0.40206150953532094</v>
      </c>
      <c r="M152" s="36">
        <f t="shared" si="12"/>
        <v>0.40206150953532094</v>
      </c>
      <c r="N152" s="36">
        <f t="shared" si="12"/>
        <v>0.40206150953532094</v>
      </c>
      <c r="O152" s="36">
        <f t="shared" si="12"/>
        <v>0.40290088638195004</v>
      </c>
      <c r="P152" s="36">
        <f t="shared" si="12"/>
        <v>0.40206150953532094</v>
      </c>
      <c r="Q152" s="36">
        <f t="shared" si="12"/>
        <v>0.40206150953532094</v>
      </c>
      <c r="R152" s="36">
        <f t="shared" si="12"/>
        <v>0</v>
      </c>
      <c r="S152" s="36">
        <f t="shared" si="12"/>
        <v>0</v>
      </c>
      <c r="T152" s="36">
        <f t="shared" si="12"/>
        <v>0</v>
      </c>
      <c r="U152" s="36">
        <f t="shared" si="12"/>
        <v>0</v>
      </c>
      <c r="V152" s="36">
        <f t="shared" si="12"/>
        <v>0</v>
      </c>
      <c r="W152" s="36">
        <f t="shared" si="12"/>
        <v>0</v>
      </c>
      <c r="X152" s="36">
        <f t="shared" si="12"/>
        <v>0</v>
      </c>
      <c r="Y152" s="36">
        <f t="shared" si="12"/>
        <v>0</v>
      </c>
      <c r="Z152" s="36">
        <f t="shared" si="12"/>
        <v>0</v>
      </c>
      <c r="AA152" s="36">
        <f t="shared" si="12"/>
        <v>0</v>
      </c>
      <c r="AB152" s="36">
        <f t="shared" si="12"/>
        <v>0</v>
      </c>
      <c r="AC152" s="36">
        <f t="shared" si="12"/>
        <v>0</v>
      </c>
      <c r="AD152" s="36">
        <f t="shared" si="12"/>
        <v>0</v>
      </c>
      <c r="AE152" s="36">
        <f t="shared" si="12"/>
        <v>0</v>
      </c>
      <c r="AF152" s="36">
        <f t="shared" si="12"/>
        <v>0</v>
      </c>
      <c r="AG152" s="36">
        <f t="shared" si="12"/>
        <v>0</v>
      </c>
      <c r="AH152" s="36">
        <f t="shared" si="12"/>
        <v>0</v>
      </c>
      <c r="AI152" s="36">
        <f t="shared" si="12"/>
        <v>0</v>
      </c>
      <c r="AJ152" s="36">
        <f t="shared" si="12"/>
        <v>0</v>
      </c>
      <c r="AK152" s="36">
        <f t="shared" si="12"/>
        <v>0</v>
      </c>
      <c r="AL152" s="36">
        <f t="shared" si="12"/>
        <v>0</v>
      </c>
      <c r="AM152" s="36">
        <f t="shared" si="12"/>
        <v>0</v>
      </c>
      <c r="AN152" s="36">
        <f t="shared" si="12"/>
        <v>0</v>
      </c>
      <c r="AO152" s="36">
        <f t="shared" si="12"/>
        <v>0</v>
      </c>
      <c r="AP152" s="36">
        <f t="shared" si="12"/>
        <v>0</v>
      </c>
      <c r="AQ152" s="36">
        <f t="shared" si="12"/>
        <v>0</v>
      </c>
    </row>
    <row r="153" spans="1:43" x14ac:dyDescent="0.35">
      <c r="A153" s="37"/>
      <c r="B153" s="12"/>
      <c r="C153" s="8" t="s">
        <v>144</v>
      </c>
      <c r="D153" s="8"/>
      <c r="E153" s="31" t="s">
        <v>77</v>
      </c>
      <c r="F153" s="36">
        <f t="shared" ref="F153:AQ153" si="13">IFERROR((F132*1000)/(8760*F69),0)</f>
        <v>0</v>
      </c>
      <c r="G153" s="36">
        <f t="shared" si="13"/>
        <v>0</v>
      </c>
      <c r="H153" s="36">
        <f t="shared" si="13"/>
        <v>0.67922374429223742</v>
      </c>
      <c r="I153" s="36">
        <f t="shared" si="13"/>
        <v>0.53938356164383561</v>
      </c>
      <c r="J153" s="36">
        <f t="shared" si="13"/>
        <v>0.45091324200913241</v>
      </c>
      <c r="K153" s="36">
        <f t="shared" si="13"/>
        <v>0.3353310502283105</v>
      </c>
      <c r="L153" s="36">
        <f t="shared" si="13"/>
        <v>0.27539954337899542</v>
      </c>
      <c r="M153" s="36">
        <f t="shared" si="13"/>
        <v>0.20643074581430745</v>
      </c>
      <c r="N153" s="36">
        <f t="shared" si="13"/>
        <v>0.20547945205479451</v>
      </c>
      <c r="O153" s="36">
        <f t="shared" si="13"/>
        <v>0.18550228310502284</v>
      </c>
      <c r="P153" s="36">
        <f t="shared" si="13"/>
        <v>0.17051940639269406</v>
      </c>
      <c r="Q153" s="36">
        <f t="shared" si="13"/>
        <v>0.13984018264840184</v>
      </c>
      <c r="R153" s="36">
        <f t="shared" si="13"/>
        <v>0.1080669710806697</v>
      </c>
      <c r="S153" s="36">
        <f t="shared" si="13"/>
        <v>0.11288685946220192</v>
      </c>
      <c r="T153" s="36">
        <f t="shared" si="13"/>
        <v>0.11904761904761904</v>
      </c>
      <c r="U153" s="36">
        <f t="shared" si="13"/>
        <v>0.13127853881278539</v>
      </c>
      <c r="V153" s="36">
        <f t="shared" si="13"/>
        <v>0.13949771689497717</v>
      </c>
      <c r="W153" s="36">
        <f t="shared" si="13"/>
        <v>0.13861709067188518</v>
      </c>
      <c r="X153" s="36">
        <f t="shared" si="13"/>
        <v>0.13954495355062194</v>
      </c>
      <c r="Y153" s="36">
        <f t="shared" si="13"/>
        <v>0.13966181506849315</v>
      </c>
      <c r="Z153" s="36">
        <f t="shared" si="13"/>
        <v>0.13570004501897229</v>
      </c>
      <c r="AA153" s="36">
        <f t="shared" si="13"/>
        <v>0.12773828102421825</v>
      </c>
      <c r="AB153" s="36">
        <f t="shared" si="13"/>
        <v>0.12688290557917389</v>
      </c>
      <c r="AC153" s="36">
        <f t="shared" si="13"/>
        <v>0.11956879913383232</v>
      </c>
      <c r="AD153" s="36">
        <f t="shared" si="13"/>
        <v>0.11042325254654022</v>
      </c>
      <c r="AE153" s="36">
        <f t="shared" si="13"/>
        <v>9.8333733878074175E-2</v>
      </c>
      <c r="AF153" s="36">
        <f t="shared" si="13"/>
        <v>9.33054077512359E-2</v>
      </c>
      <c r="AG153" s="36">
        <f t="shared" si="13"/>
        <v>9.0075627853881277E-2</v>
      </c>
      <c r="AH153" s="36">
        <f t="shared" si="13"/>
        <v>8.9986444063926946E-2</v>
      </c>
      <c r="AI153" s="36">
        <f t="shared" si="13"/>
        <v>8.4508962039119465E-2</v>
      </c>
      <c r="AJ153" s="36">
        <f t="shared" si="13"/>
        <v>8.4067188519243316E-2</v>
      </c>
      <c r="AK153" s="36">
        <f t="shared" si="13"/>
        <v>8.0547306574703839E-2</v>
      </c>
      <c r="AL153" s="36">
        <f t="shared" si="13"/>
        <v>7.577805815909637E-2</v>
      </c>
      <c r="AM153" s="36">
        <f t="shared" si="13"/>
        <v>6.5819894803768569E-2</v>
      </c>
      <c r="AN153" s="36">
        <f t="shared" si="13"/>
        <v>6.0557968593384567E-2</v>
      </c>
      <c r="AO153" s="36">
        <f t="shared" si="13"/>
        <v>5.4257319366102605E-2</v>
      </c>
      <c r="AP153" s="36">
        <f t="shared" si="13"/>
        <v>5.0413070446327236E-2</v>
      </c>
      <c r="AQ153" s="36">
        <f t="shared" si="13"/>
        <v>4.413152725695773E-2</v>
      </c>
    </row>
    <row r="154" spans="1:43" x14ac:dyDescent="0.35">
      <c r="A154" s="37"/>
      <c r="B154" s="12"/>
      <c r="C154" s="8" t="s">
        <v>145</v>
      </c>
      <c r="D154" s="8"/>
      <c r="E154" s="31" t="s">
        <v>77</v>
      </c>
      <c r="F154" s="36">
        <f t="shared" ref="F154:AQ154" si="14">IFERROR((F133*1000)/(8760*F70),0)</f>
        <v>0</v>
      </c>
      <c r="G154" s="36">
        <f t="shared" si="14"/>
        <v>0</v>
      </c>
      <c r="H154" s="36">
        <f t="shared" si="14"/>
        <v>0.64636554362581766</v>
      </c>
      <c r="I154" s="36">
        <f t="shared" si="14"/>
        <v>0.59297311009639775</v>
      </c>
      <c r="J154" s="36">
        <f t="shared" si="14"/>
        <v>0.54768126270224615</v>
      </c>
      <c r="K154" s="36">
        <f t="shared" si="14"/>
        <v>0.50961417619705918</v>
      </c>
      <c r="L154" s="36">
        <f t="shared" si="14"/>
        <v>0.46122910644715343</v>
      </c>
      <c r="M154" s="36">
        <f t="shared" si="14"/>
        <v>0.42804293619239636</v>
      </c>
      <c r="N154" s="36">
        <f t="shared" si="14"/>
        <v>0.424535556510164</v>
      </c>
      <c r="O154" s="36">
        <f t="shared" si="14"/>
        <v>0.40239156390415515</v>
      </c>
      <c r="P154" s="36">
        <f t="shared" si="14"/>
        <v>0.40011131556827734</v>
      </c>
      <c r="Q154" s="36">
        <f t="shared" si="14"/>
        <v>0.36324786324786323</v>
      </c>
      <c r="R154" s="36">
        <f t="shared" si="14"/>
        <v>0.32980156278479633</v>
      </c>
      <c r="S154" s="36">
        <f t="shared" si="14"/>
        <v>0.32172575010625704</v>
      </c>
      <c r="T154" s="36">
        <f t="shared" si="14"/>
        <v>0.32648739397458315</v>
      </c>
      <c r="U154" s="36">
        <f t="shared" si="14"/>
        <v>0.3397490913042418</v>
      </c>
      <c r="V154" s="36">
        <f t="shared" si="14"/>
        <v>0.35701656706222912</v>
      </c>
      <c r="W154" s="36">
        <f t="shared" si="14"/>
        <v>0.35301654843249997</v>
      </c>
      <c r="X154" s="36">
        <f t="shared" si="14"/>
        <v>0.35020418793401947</v>
      </c>
      <c r="Y154" s="36">
        <f t="shared" si="14"/>
        <v>0.34629013769878941</v>
      </c>
      <c r="Z154" s="36">
        <f t="shared" si="14"/>
        <v>0.33721841876199937</v>
      </c>
      <c r="AA154" s="36">
        <f t="shared" si="14"/>
        <v>0.32400168239382909</v>
      </c>
      <c r="AB154" s="36">
        <f t="shared" si="14"/>
        <v>0.31939605110336811</v>
      </c>
      <c r="AC154" s="36">
        <f t="shared" si="14"/>
        <v>0.30772285090331541</v>
      </c>
      <c r="AD154" s="36">
        <f t="shared" si="14"/>
        <v>0.29803351513100335</v>
      </c>
      <c r="AE154" s="36">
        <f t="shared" si="14"/>
        <v>0.28126958545975467</v>
      </c>
      <c r="AF154" s="36">
        <f t="shared" si="14"/>
        <v>0.27564105889045071</v>
      </c>
      <c r="AG154" s="36">
        <f t="shared" si="14"/>
        <v>0.27257732575232835</v>
      </c>
      <c r="AH154" s="36">
        <f t="shared" si="14"/>
        <v>0.27614273104551418</v>
      </c>
      <c r="AI154" s="36">
        <f t="shared" si="14"/>
        <v>0.26901486684142084</v>
      </c>
      <c r="AJ154" s="36">
        <f t="shared" si="14"/>
        <v>0.27336252328860977</v>
      </c>
      <c r="AK154" s="36">
        <f t="shared" si="14"/>
        <v>0.26858697480482885</v>
      </c>
      <c r="AL154" s="36">
        <f t="shared" si="14"/>
        <v>0.26203385014459413</v>
      </c>
      <c r="AM154" s="36">
        <f t="shared" si="14"/>
        <v>0.24373998420387694</v>
      </c>
      <c r="AN154" s="36">
        <f t="shared" si="14"/>
        <v>0.23109850272918511</v>
      </c>
      <c r="AO154" s="36">
        <f t="shared" si="14"/>
        <v>0.21971735022326919</v>
      </c>
      <c r="AP154" s="36">
        <f t="shared" si="14"/>
        <v>0.21326293823165915</v>
      </c>
      <c r="AQ154" s="36">
        <f t="shared" si="14"/>
        <v>0.20428786830249729</v>
      </c>
    </row>
    <row r="155" spans="1:43" x14ac:dyDescent="0.35">
      <c r="A155" s="37"/>
      <c r="B155" s="12"/>
      <c r="C155" s="8" t="s">
        <v>146</v>
      </c>
      <c r="D155" s="8"/>
      <c r="E155" s="31" t="s">
        <v>77</v>
      </c>
      <c r="F155" s="36">
        <f t="shared" ref="F155:AQ155" si="15">IFERROR((F134*1000)/(8760*F71),0)</f>
        <v>0.35296098749187405</v>
      </c>
      <c r="G155" s="36">
        <f t="shared" si="15"/>
        <v>0.34433781814926051</v>
      </c>
      <c r="H155" s="36">
        <f t="shared" si="15"/>
        <v>0.27657296931567443</v>
      </c>
      <c r="I155" s="36">
        <f t="shared" si="15"/>
        <v>0.22904383366088801</v>
      </c>
      <c r="J155" s="36">
        <f t="shared" si="15"/>
        <v>0.18777213708838345</v>
      </c>
      <c r="K155" s="36">
        <f t="shared" si="15"/>
        <v>0.14057594891552511</v>
      </c>
      <c r="L155" s="36">
        <f t="shared" si="15"/>
        <v>0.11882579010961815</v>
      </c>
      <c r="M155" s="36">
        <f t="shared" si="15"/>
        <v>9.0457199005837818E-2</v>
      </c>
      <c r="N155" s="36">
        <f t="shared" si="15"/>
        <v>0.10808990472879755</v>
      </c>
      <c r="O155" s="36">
        <f t="shared" si="15"/>
        <v>0.10156890293876596</v>
      </c>
      <c r="P155" s="36">
        <f t="shared" si="15"/>
        <v>0.10190547396077536</v>
      </c>
      <c r="Q155" s="36">
        <f t="shared" si="15"/>
        <v>9.032974500493085E-2</v>
      </c>
      <c r="R155" s="36">
        <f t="shared" si="15"/>
        <v>8.5616438356164379E-2</v>
      </c>
      <c r="S155" s="36">
        <f t="shared" si="15"/>
        <v>8.5616438356164379E-2</v>
      </c>
      <c r="T155" s="36">
        <f t="shared" si="15"/>
        <v>8.5616438356164379E-2</v>
      </c>
      <c r="U155" s="36">
        <f t="shared" si="15"/>
        <v>8.5616438356164379E-2</v>
      </c>
      <c r="V155" s="36">
        <f t="shared" si="15"/>
        <v>0.11415525114155251</v>
      </c>
      <c r="W155" s="36">
        <f t="shared" si="15"/>
        <v>8.5616438356164379E-2</v>
      </c>
      <c r="X155" s="36">
        <f t="shared" si="15"/>
        <v>8.5616438356164379E-2</v>
      </c>
      <c r="Y155" s="36">
        <f t="shared" si="15"/>
        <v>8.5616438356164379E-2</v>
      </c>
      <c r="Z155" s="36">
        <f t="shared" si="15"/>
        <v>0.11415525114155251</v>
      </c>
      <c r="AA155" s="36">
        <f t="shared" si="15"/>
        <v>8.5616438356164379E-2</v>
      </c>
      <c r="AB155" s="36">
        <f t="shared" si="15"/>
        <v>8.5616438356164379E-2</v>
      </c>
      <c r="AC155" s="36">
        <f t="shared" si="15"/>
        <v>8.5616438356164379E-2</v>
      </c>
      <c r="AD155" s="36">
        <f t="shared" si="15"/>
        <v>8.5616438356164379E-2</v>
      </c>
      <c r="AE155" s="36">
        <f t="shared" si="15"/>
        <v>5.7077625570776253E-2</v>
      </c>
      <c r="AF155" s="36">
        <f t="shared" si="15"/>
        <v>5.7077625570776253E-2</v>
      </c>
      <c r="AG155" s="36">
        <f t="shared" si="15"/>
        <v>5.7077625570776253E-2</v>
      </c>
      <c r="AH155" s="36">
        <f t="shared" si="15"/>
        <v>5.7077625570776253E-2</v>
      </c>
      <c r="AI155" s="36">
        <f t="shared" si="15"/>
        <v>8.5616438356164379E-2</v>
      </c>
      <c r="AJ155" s="36">
        <f t="shared" si="15"/>
        <v>5.7077625570776253E-2</v>
      </c>
      <c r="AK155" s="36">
        <f t="shared" si="15"/>
        <v>5.7077625570776253E-2</v>
      </c>
      <c r="AL155" s="36">
        <f t="shared" si="15"/>
        <v>2.8538812785388126E-2</v>
      </c>
      <c r="AM155" s="36">
        <f t="shared" si="15"/>
        <v>2.8538812785388126E-2</v>
      </c>
      <c r="AN155" s="36">
        <f t="shared" si="15"/>
        <v>2.8538812785388126E-2</v>
      </c>
      <c r="AO155" s="36">
        <f t="shared" si="15"/>
        <v>2.8538812785388126E-2</v>
      </c>
      <c r="AP155" s="36">
        <f t="shared" si="15"/>
        <v>2.8538812785388126E-2</v>
      </c>
      <c r="AQ155" s="36">
        <f t="shared" si="15"/>
        <v>2.8538812785388126E-2</v>
      </c>
    </row>
    <row r="156" spans="1:43" x14ac:dyDescent="0.35">
      <c r="A156" s="37"/>
      <c r="B156" s="12"/>
      <c r="C156" s="8" t="s">
        <v>147</v>
      </c>
      <c r="D156" s="8"/>
      <c r="E156" s="31" t="s">
        <v>77</v>
      </c>
      <c r="F156" s="36">
        <f t="shared" ref="F156:AQ156" si="16">IFERROR((F135*1000)/(8760*F72),0)</f>
        <v>0.36470378936132364</v>
      </c>
      <c r="G156" s="36">
        <f t="shared" si="16"/>
        <v>0.17938682322243968</v>
      </c>
      <c r="H156" s="36">
        <f t="shared" si="16"/>
        <v>0</v>
      </c>
      <c r="I156" s="36">
        <f t="shared" si="16"/>
        <v>0</v>
      </c>
      <c r="J156" s="36">
        <f t="shared" si="16"/>
        <v>0</v>
      </c>
      <c r="K156" s="36">
        <f t="shared" si="16"/>
        <v>0</v>
      </c>
      <c r="L156" s="36">
        <f t="shared" si="16"/>
        <v>0</v>
      </c>
      <c r="M156" s="36">
        <f t="shared" si="16"/>
        <v>0</v>
      </c>
      <c r="N156" s="36">
        <f t="shared" si="16"/>
        <v>0</v>
      </c>
      <c r="O156" s="36">
        <f t="shared" si="16"/>
        <v>0</v>
      </c>
      <c r="P156" s="36">
        <f t="shared" si="16"/>
        <v>0</v>
      </c>
      <c r="Q156" s="36">
        <f t="shared" si="16"/>
        <v>0</v>
      </c>
      <c r="R156" s="36">
        <f t="shared" si="16"/>
        <v>0</v>
      </c>
      <c r="S156" s="36">
        <f t="shared" si="16"/>
        <v>0</v>
      </c>
      <c r="T156" s="36">
        <f t="shared" si="16"/>
        <v>0</v>
      </c>
      <c r="U156" s="36">
        <f t="shared" si="16"/>
        <v>0</v>
      </c>
      <c r="V156" s="36">
        <f t="shared" si="16"/>
        <v>0</v>
      </c>
      <c r="W156" s="36">
        <f t="shared" si="16"/>
        <v>0</v>
      </c>
      <c r="X156" s="36">
        <f t="shared" si="16"/>
        <v>0</v>
      </c>
      <c r="Y156" s="36">
        <f t="shared" si="16"/>
        <v>0</v>
      </c>
      <c r="Z156" s="36">
        <f t="shared" si="16"/>
        <v>0</v>
      </c>
      <c r="AA156" s="36">
        <f t="shared" si="16"/>
        <v>0</v>
      </c>
      <c r="AB156" s="36">
        <f t="shared" si="16"/>
        <v>0</v>
      </c>
      <c r="AC156" s="36">
        <f t="shared" si="16"/>
        <v>0</v>
      </c>
      <c r="AD156" s="36">
        <f t="shared" si="16"/>
        <v>0</v>
      </c>
      <c r="AE156" s="36">
        <f t="shared" si="16"/>
        <v>0</v>
      </c>
      <c r="AF156" s="36">
        <f t="shared" si="16"/>
        <v>0</v>
      </c>
      <c r="AG156" s="36">
        <f t="shared" si="16"/>
        <v>0</v>
      </c>
      <c r="AH156" s="36">
        <f t="shared" si="16"/>
        <v>0</v>
      </c>
      <c r="AI156" s="36">
        <f t="shared" si="16"/>
        <v>0</v>
      </c>
      <c r="AJ156" s="36">
        <f t="shared" si="16"/>
        <v>0</v>
      </c>
      <c r="AK156" s="36">
        <f t="shared" si="16"/>
        <v>0</v>
      </c>
      <c r="AL156" s="36">
        <f t="shared" si="16"/>
        <v>0</v>
      </c>
      <c r="AM156" s="36">
        <f t="shared" si="16"/>
        <v>0</v>
      </c>
      <c r="AN156" s="36">
        <f t="shared" si="16"/>
        <v>0</v>
      </c>
      <c r="AO156" s="36">
        <f t="shared" si="16"/>
        <v>0</v>
      </c>
      <c r="AP156" s="36">
        <f t="shared" si="16"/>
        <v>0</v>
      </c>
      <c r="AQ156" s="36">
        <f t="shared" si="16"/>
        <v>0</v>
      </c>
    </row>
    <row r="157" spans="1:43" x14ac:dyDescent="0.35">
      <c r="A157" s="37"/>
      <c r="B157" s="12"/>
      <c r="C157" s="8" t="s">
        <v>148</v>
      </c>
      <c r="D157" s="8"/>
      <c r="E157" s="31" t="s">
        <v>77</v>
      </c>
      <c r="F157" s="36">
        <f t="shared" ref="F157:AQ157" si="17">IFERROR((F136*1000)/(8760*F73),0)</f>
        <v>0.70892472876412416</v>
      </c>
      <c r="G157" s="36">
        <f t="shared" si="17"/>
        <v>0.71019537390523246</v>
      </c>
      <c r="H157" s="36">
        <f t="shared" si="17"/>
        <v>0.71354808206736087</v>
      </c>
      <c r="I157" s="36">
        <f t="shared" si="17"/>
        <v>0.70421659014843296</v>
      </c>
      <c r="J157" s="36">
        <f t="shared" si="17"/>
        <v>0.68865902525393718</v>
      </c>
      <c r="K157" s="36">
        <f t="shared" si="17"/>
        <v>0.55109431585577073</v>
      </c>
      <c r="L157" s="36">
        <f t="shared" si="17"/>
        <v>0.65195887413446829</v>
      </c>
      <c r="M157" s="36">
        <f t="shared" si="17"/>
        <v>0.81332494029955138</v>
      </c>
      <c r="N157" s="36">
        <f t="shared" si="17"/>
        <v>0.81332494029955138</v>
      </c>
      <c r="O157" s="36">
        <f t="shared" si="17"/>
        <v>0.81557307434829085</v>
      </c>
      <c r="P157" s="36">
        <f t="shared" si="17"/>
        <v>0.81457390365996218</v>
      </c>
      <c r="Q157" s="36">
        <f t="shared" si="17"/>
        <v>0.71603149514108422</v>
      </c>
      <c r="R157" s="36">
        <f t="shared" si="17"/>
        <v>0.75478124332530916</v>
      </c>
      <c r="S157" s="36">
        <f t="shared" si="17"/>
        <v>0.85132974271051609</v>
      </c>
      <c r="T157" s="36">
        <f t="shared" si="17"/>
        <v>0.85003088397439219</v>
      </c>
      <c r="U157" s="36">
        <f t="shared" si="17"/>
        <v>0.85104110743582184</v>
      </c>
      <c r="V157" s="36">
        <f t="shared" si="17"/>
        <v>0.85161837798521023</v>
      </c>
      <c r="W157" s="36">
        <f t="shared" si="17"/>
        <v>0.85378314254541665</v>
      </c>
      <c r="X157" s="36">
        <f t="shared" si="17"/>
        <v>0.85205133089725149</v>
      </c>
      <c r="Y157" s="36">
        <f t="shared" si="17"/>
        <v>0.85291723672133413</v>
      </c>
      <c r="Z157" s="36">
        <f t="shared" si="17"/>
        <v>0.85248428380929286</v>
      </c>
      <c r="AA157" s="36">
        <f t="shared" si="17"/>
        <v>0.852772919083987</v>
      </c>
      <c r="AB157" s="36">
        <f t="shared" si="17"/>
        <v>0.85031951924908644</v>
      </c>
      <c r="AC157" s="36">
        <f t="shared" si="17"/>
        <v>0.84887634287561542</v>
      </c>
      <c r="AD157" s="36">
        <f t="shared" si="17"/>
        <v>0.84700021359010325</v>
      </c>
      <c r="AE157" s="36">
        <f t="shared" si="17"/>
        <v>0.84613430776602061</v>
      </c>
      <c r="AF157" s="36">
        <f t="shared" si="17"/>
        <v>0.84267068446969029</v>
      </c>
      <c r="AG157" s="36">
        <f t="shared" si="17"/>
        <v>0.84223773155764903</v>
      </c>
      <c r="AH157" s="36">
        <f t="shared" si="17"/>
        <v>0.84310363738173166</v>
      </c>
      <c r="AI157" s="36">
        <f t="shared" si="17"/>
        <v>0.84497976666724384</v>
      </c>
      <c r="AJ157" s="36">
        <f t="shared" si="17"/>
        <v>0.84512408430459096</v>
      </c>
      <c r="AK157" s="36">
        <f t="shared" si="17"/>
        <v>0.84497976666724384</v>
      </c>
      <c r="AL157" s="36">
        <f t="shared" si="17"/>
        <v>0.90008339485412747</v>
      </c>
      <c r="AM157" s="36">
        <f t="shared" si="17"/>
        <v>0.90247587017745334</v>
      </c>
      <c r="AN157" s="36">
        <f t="shared" si="17"/>
        <v>0.90008339485412747</v>
      </c>
      <c r="AO157" s="36">
        <f t="shared" si="17"/>
        <v>0.90008339485412747</v>
      </c>
      <c r="AP157" s="36">
        <f t="shared" si="17"/>
        <v>0.90008339485412747</v>
      </c>
      <c r="AQ157" s="36">
        <f t="shared" si="17"/>
        <v>0.90247587017745334</v>
      </c>
    </row>
    <row r="158" spans="1:43" x14ac:dyDescent="0.35">
      <c r="A158" s="12"/>
      <c r="B158" s="34" t="s">
        <v>155</v>
      </c>
    </row>
    <row r="159" spans="1:43" x14ac:dyDescent="0.35">
      <c r="A159" s="12"/>
      <c r="B159" s="12"/>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row>
    <row r="160" spans="1:43" x14ac:dyDescent="0.35">
      <c r="A160" s="27" t="s">
        <v>33</v>
      </c>
      <c r="B160" s="27"/>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row>
    <row r="161" spans="1:51" x14ac:dyDescent="0.35">
      <c r="A161" s="29"/>
      <c r="B161" s="29"/>
      <c r="C161" s="29" t="s">
        <v>54</v>
      </c>
      <c r="D161" s="29"/>
      <c r="E161" s="29" t="s">
        <v>55</v>
      </c>
      <c r="F161" s="30">
        <v>2023</v>
      </c>
      <c r="G161" s="30">
        <v>2024</v>
      </c>
      <c r="H161" s="30">
        <v>2025</v>
      </c>
      <c r="I161" s="30">
        <v>2026</v>
      </c>
      <c r="J161" s="30">
        <v>2027</v>
      </c>
      <c r="K161" s="30">
        <v>2028</v>
      </c>
      <c r="L161" s="30">
        <v>2029</v>
      </c>
      <c r="M161" s="30">
        <v>2030</v>
      </c>
      <c r="N161" s="30">
        <v>2031</v>
      </c>
      <c r="O161" s="30">
        <v>2032</v>
      </c>
      <c r="P161" s="30">
        <v>2033</v>
      </c>
      <c r="Q161" s="30">
        <v>2034</v>
      </c>
      <c r="R161" s="30">
        <v>2035</v>
      </c>
      <c r="S161" s="30">
        <v>2036</v>
      </c>
      <c r="T161" s="30">
        <v>2037</v>
      </c>
      <c r="U161" s="30">
        <v>2038</v>
      </c>
      <c r="V161" s="30">
        <v>2039</v>
      </c>
      <c r="W161" s="30">
        <v>2040</v>
      </c>
      <c r="X161" s="30">
        <v>2041</v>
      </c>
      <c r="Y161" s="30">
        <v>2042</v>
      </c>
      <c r="Z161" s="30">
        <v>2043</v>
      </c>
      <c r="AA161" s="30">
        <v>2044</v>
      </c>
      <c r="AB161" s="30">
        <v>2045</v>
      </c>
      <c r="AC161" s="30">
        <v>2046</v>
      </c>
      <c r="AD161" s="30">
        <v>2047</v>
      </c>
      <c r="AE161" s="30">
        <v>2048</v>
      </c>
      <c r="AF161" s="30">
        <v>2049</v>
      </c>
      <c r="AG161" s="30">
        <v>2050</v>
      </c>
      <c r="AH161" s="30">
        <v>2051</v>
      </c>
      <c r="AI161" s="30">
        <v>2052</v>
      </c>
      <c r="AJ161" s="30">
        <v>2053</v>
      </c>
      <c r="AK161" s="30">
        <v>2054</v>
      </c>
      <c r="AL161" s="30">
        <v>2055</v>
      </c>
      <c r="AM161" s="30">
        <v>2056</v>
      </c>
      <c r="AN161" s="30">
        <v>2057</v>
      </c>
      <c r="AO161" s="30">
        <v>2058</v>
      </c>
      <c r="AP161" s="30">
        <v>2059</v>
      </c>
      <c r="AQ161" s="30">
        <v>2060</v>
      </c>
      <c r="AR161" s="40"/>
      <c r="AS161" s="40"/>
      <c r="AT161" s="40"/>
      <c r="AU161" s="40"/>
      <c r="AV161" s="40"/>
      <c r="AW161" s="40"/>
      <c r="AX161" s="40"/>
      <c r="AY161" s="40"/>
    </row>
    <row r="162" spans="1:51" ht="14.9" customHeight="1" x14ac:dyDescent="0.45">
      <c r="A162" s="12"/>
      <c r="B162" s="12" t="s">
        <v>157</v>
      </c>
      <c r="C162" s="8" t="s">
        <v>158</v>
      </c>
      <c r="D162" s="8"/>
      <c r="E162" s="31" t="s">
        <v>159</v>
      </c>
      <c r="F162" s="36">
        <v>39.729999999999997</v>
      </c>
      <c r="G162" s="36">
        <v>35.57</v>
      </c>
      <c r="H162" s="36">
        <v>26.78</v>
      </c>
      <c r="I162" s="36">
        <v>20.420000000000002</v>
      </c>
      <c r="J162" s="36">
        <v>17.47</v>
      </c>
      <c r="K162" s="36">
        <v>12.98</v>
      </c>
      <c r="L162" s="36">
        <v>10.93</v>
      </c>
      <c r="M162" s="36">
        <v>8.4700000000000006</v>
      </c>
      <c r="N162" s="36">
        <v>8.4499999999999993</v>
      </c>
      <c r="O162" s="36">
        <v>7.98</v>
      </c>
      <c r="P162" s="36">
        <v>7.83</v>
      </c>
      <c r="Q162" s="36">
        <v>6.2</v>
      </c>
      <c r="R162" s="36">
        <v>1.04</v>
      </c>
      <c r="S162" s="36">
        <v>1.05</v>
      </c>
      <c r="T162" s="36">
        <v>1.08</v>
      </c>
      <c r="U162" s="36">
        <v>1.1399999999999999</v>
      </c>
      <c r="V162" s="36">
        <v>1.21</v>
      </c>
      <c r="W162" s="36">
        <v>1.21</v>
      </c>
      <c r="X162" s="36">
        <v>1.22</v>
      </c>
      <c r="Y162" s="36">
        <v>1.23</v>
      </c>
      <c r="Z162" s="36">
        <v>1.22</v>
      </c>
      <c r="AA162" s="36">
        <v>1.2</v>
      </c>
      <c r="AB162" s="36">
        <v>1.2</v>
      </c>
      <c r="AC162" s="36">
        <v>1.19</v>
      </c>
      <c r="AD162" s="36">
        <v>1.2</v>
      </c>
      <c r="AE162" s="36">
        <v>1.17</v>
      </c>
      <c r="AF162" s="36">
        <v>1.19</v>
      </c>
      <c r="AG162" s="36">
        <v>1.22</v>
      </c>
      <c r="AH162" s="36">
        <v>1.27</v>
      </c>
      <c r="AI162" s="36">
        <v>1.26</v>
      </c>
      <c r="AJ162" s="36">
        <v>1.3</v>
      </c>
      <c r="AK162" s="36">
        <v>1.3</v>
      </c>
      <c r="AL162" s="36">
        <v>1.28</v>
      </c>
      <c r="AM162" s="36">
        <v>1.18</v>
      </c>
      <c r="AN162" s="36">
        <v>1.1200000000000001</v>
      </c>
      <c r="AO162" s="36">
        <v>1.07</v>
      </c>
      <c r="AP162" s="36">
        <v>1.04</v>
      </c>
      <c r="AQ162" s="36">
        <v>0.99</v>
      </c>
      <c r="AR162" s="40"/>
      <c r="AS162" s="40"/>
      <c r="AT162" s="40"/>
      <c r="AU162" s="40"/>
      <c r="AV162" s="40"/>
      <c r="AW162" s="40"/>
      <c r="AX162" s="40"/>
      <c r="AY162" s="40"/>
    </row>
    <row r="163" spans="1:51" ht="14.9" customHeight="1" x14ac:dyDescent="0.45">
      <c r="A163" s="12"/>
      <c r="B163" s="12"/>
      <c r="C163" s="8" t="s">
        <v>160</v>
      </c>
      <c r="D163" s="8"/>
      <c r="E163" s="31" t="s">
        <v>161</v>
      </c>
      <c r="F163" s="36">
        <v>135.13999999999999</v>
      </c>
      <c r="G163" s="36">
        <v>119.91</v>
      </c>
      <c r="H163" s="36">
        <v>87.08</v>
      </c>
      <c r="I163" s="36">
        <v>61.73</v>
      </c>
      <c r="J163" s="36">
        <v>49.5</v>
      </c>
      <c r="K163" s="36">
        <v>34.64</v>
      </c>
      <c r="L163" s="36">
        <v>27.4</v>
      </c>
      <c r="M163" s="36">
        <v>19.79</v>
      </c>
      <c r="N163" s="36">
        <v>18.809999999999999</v>
      </c>
      <c r="O163" s="36">
        <v>17.03</v>
      </c>
      <c r="P163" s="36">
        <v>16.14</v>
      </c>
      <c r="Q163" s="36">
        <v>12.29</v>
      </c>
      <c r="R163" s="36">
        <v>1.99</v>
      </c>
      <c r="S163" s="36">
        <v>1.95</v>
      </c>
      <c r="T163" s="36">
        <v>1.97</v>
      </c>
      <c r="U163" s="36">
        <v>2.02</v>
      </c>
      <c r="V163" s="36">
        <v>2.1</v>
      </c>
      <c r="W163" s="36">
        <v>2.06</v>
      </c>
      <c r="X163" s="36">
        <v>2.0499999999999998</v>
      </c>
      <c r="Y163" s="36">
        <v>2.0299999999999998</v>
      </c>
      <c r="Z163" s="36">
        <v>1.97</v>
      </c>
      <c r="AA163" s="36">
        <v>1.88</v>
      </c>
      <c r="AB163" s="36">
        <v>1.84</v>
      </c>
      <c r="AC163" s="36">
        <v>1.78</v>
      </c>
      <c r="AD163" s="36">
        <v>1.75</v>
      </c>
      <c r="AE163" s="36">
        <v>1.66</v>
      </c>
      <c r="AF163" s="36">
        <v>1.66</v>
      </c>
      <c r="AG163" s="36">
        <v>1.69</v>
      </c>
      <c r="AH163" s="36">
        <v>1.76</v>
      </c>
      <c r="AI163" s="36">
        <v>1.76</v>
      </c>
      <c r="AJ163" s="36">
        <v>1.82</v>
      </c>
      <c r="AK163" s="36">
        <v>1.81</v>
      </c>
      <c r="AL163" s="36">
        <v>1.78</v>
      </c>
      <c r="AM163" s="36">
        <v>1.63</v>
      </c>
      <c r="AN163" s="36">
        <v>1.53</v>
      </c>
      <c r="AO163" s="36">
        <v>1.45</v>
      </c>
      <c r="AP163" s="36">
        <v>1.4</v>
      </c>
      <c r="AQ163" s="36">
        <v>1.33</v>
      </c>
      <c r="AR163" s="40"/>
      <c r="AS163" s="40"/>
      <c r="AT163" s="40"/>
      <c r="AU163" s="40"/>
      <c r="AV163" s="40"/>
      <c r="AW163" s="40"/>
      <c r="AX163" s="40"/>
      <c r="AY163" s="40"/>
    </row>
    <row r="164" spans="1:51" ht="14.9" customHeight="1" x14ac:dyDescent="0.35">
      <c r="B164" s="34" t="s">
        <v>162</v>
      </c>
      <c r="AR164" s="40"/>
      <c r="AS164" s="40"/>
      <c r="AT164" s="40"/>
      <c r="AU164" s="40"/>
      <c r="AV164" s="40"/>
      <c r="AW164" s="40"/>
      <c r="AX164" s="40"/>
      <c r="AY164" s="40"/>
    </row>
    <row r="165" spans="1:51" x14ac:dyDescent="0.35">
      <c r="A165" s="12"/>
      <c r="B165" s="12"/>
      <c r="C165" s="8"/>
      <c r="D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40"/>
      <c r="AS165" s="40"/>
      <c r="AT165" s="40"/>
      <c r="AU165" s="40"/>
      <c r="AV165" s="40"/>
      <c r="AW165" s="40"/>
      <c r="AX165" s="40"/>
      <c r="AY165" s="40"/>
    </row>
    <row r="166" spans="1:51" ht="16.5" x14ac:dyDescent="0.45">
      <c r="A166" s="12"/>
      <c r="B166" s="12" t="s">
        <v>163</v>
      </c>
      <c r="C166" s="8" t="s">
        <v>141</v>
      </c>
      <c r="D166" s="8"/>
      <c r="E166" s="31" t="s">
        <v>159</v>
      </c>
      <c r="F166" s="36">
        <f>-0.941*F128</f>
        <v>0</v>
      </c>
      <c r="G166" s="36">
        <f t="shared" ref="G166:AQ166" si="18">-0.941*G128</f>
        <v>0</v>
      </c>
      <c r="H166" s="36">
        <f t="shared" si="18"/>
        <v>0</v>
      </c>
      <c r="I166" s="36">
        <f t="shared" si="18"/>
        <v>0</v>
      </c>
      <c r="J166" s="36">
        <f t="shared" si="18"/>
        <v>0</v>
      </c>
      <c r="K166" s="36">
        <f t="shared" si="18"/>
        <v>0</v>
      </c>
      <c r="L166" s="36">
        <f t="shared" si="18"/>
        <v>0</v>
      </c>
      <c r="M166" s="36">
        <f t="shared" si="18"/>
        <v>-0.41403999999999996</v>
      </c>
      <c r="N166" s="36">
        <f t="shared" si="18"/>
        <v>-2.7947700000000002</v>
      </c>
      <c r="O166" s="36">
        <f t="shared" si="18"/>
        <v>-5.1566799999999997</v>
      </c>
      <c r="P166" s="36">
        <f t="shared" si="18"/>
        <v>-5.2601899999999997</v>
      </c>
      <c r="Q166" s="36">
        <f t="shared" si="18"/>
        <v>-7.6126899999999997</v>
      </c>
      <c r="R166" s="36">
        <f t="shared" si="18"/>
        <v>-9.9369599999999991</v>
      </c>
      <c r="S166" s="36">
        <f t="shared" si="18"/>
        <v>-11.075569999999999</v>
      </c>
      <c r="T166" s="36">
        <f t="shared" si="18"/>
        <v>-11.226129999999999</v>
      </c>
      <c r="U166" s="36">
        <f t="shared" si="18"/>
        <v>-11.470789999999999</v>
      </c>
      <c r="V166" s="36">
        <f t="shared" si="18"/>
        <v>-11.640169999999999</v>
      </c>
      <c r="W166" s="36">
        <f t="shared" si="18"/>
        <v>-12.891699999999998</v>
      </c>
      <c r="X166" s="36">
        <f t="shared" si="18"/>
        <v>-12.901110000000001</v>
      </c>
      <c r="Y166" s="36">
        <f t="shared" si="18"/>
        <v>-12.86347</v>
      </c>
      <c r="Z166" s="36">
        <f t="shared" si="18"/>
        <v>-14.94308</v>
      </c>
      <c r="AA166" s="36">
        <f t="shared" si="18"/>
        <v>-14.63255</v>
      </c>
      <c r="AB166" s="36">
        <f t="shared" si="18"/>
        <v>-14.54786</v>
      </c>
      <c r="AC166" s="36">
        <f t="shared" si="18"/>
        <v>-16.608649999999997</v>
      </c>
      <c r="AD166" s="36">
        <f t="shared" si="18"/>
        <v>-16.392220000000002</v>
      </c>
      <c r="AE166" s="36">
        <f t="shared" si="18"/>
        <v>-17.907229999999998</v>
      </c>
      <c r="AF166" s="36">
        <f t="shared" si="18"/>
        <v>-17.878999999999998</v>
      </c>
      <c r="AG166" s="36">
        <f t="shared" si="18"/>
        <v>-17.935459999999999</v>
      </c>
      <c r="AH166" s="36">
        <f t="shared" si="18"/>
        <v>-18.396550000000001</v>
      </c>
      <c r="AI166" s="36">
        <f t="shared" si="18"/>
        <v>-20.542029999999997</v>
      </c>
      <c r="AJ166" s="36">
        <f t="shared" si="18"/>
        <v>-21.087809999999998</v>
      </c>
      <c r="AK166" s="36">
        <f t="shared" si="18"/>
        <v>-21.379519999999999</v>
      </c>
      <c r="AL166" s="36">
        <f t="shared" si="18"/>
        <v>-21.454799999999999</v>
      </c>
      <c r="AM166" s="36">
        <f t="shared" si="18"/>
        <v>-21.116040000000002</v>
      </c>
      <c r="AN166" s="36">
        <f t="shared" si="18"/>
        <v>-20.843149999999998</v>
      </c>
      <c r="AO166" s="36">
        <f t="shared" si="18"/>
        <v>-20.673769999999998</v>
      </c>
      <c r="AP166" s="36">
        <f t="shared" si="18"/>
        <v>-20.664359999999999</v>
      </c>
      <c r="AQ166" s="36">
        <f t="shared" si="18"/>
        <v>-20.560849999999999</v>
      </c>
      <c r="AR166" s="40"/>
      <c r="AS166" s="40"/>
      <c r="AT166" s="40"/>
      <c r="AU166" s="40"/>
      <c r="AV166" s="40"/>
      <c r="AW166" s="40"/>
      <c r="AX166" s="40"/>
      <c r="AY166" s="40"/>
    </row>
    <row r="167" spans="1:51" ht="16.5" x14ac:dyDescent="0.45">
      <c r="A167" s="12"/>
      <c r="B167" s="12"/>
      <c r="C167" s="8" t="s">
        <v>164</v>
      </c>
      <c r="D167" s="8"/>
      <c r="E167" s="31" t="s">
        <v>159</v>
      </c>
      <c r="F167" s="36">
        <f>0.06*F129</f>
        <v>2.9921999999999995</v>
      </c>
      <c r="G167" s="36">
        <f t="shared" ref="G167:AQ167" si="19">0.06*G129</f>
        <v>2.9994000000000001</v>
      </c>
      <c r="H167" s="36">
        <f t="shared" si="19"/>
        <v>2.7479999999999998</v>
      </c>
      <c r="I167" s="36">
        <f t="shared" si="19"/>
        <v>2.5637999999999996</v>
      </c>
      <c r="J167" s="36">
        <f t="shared" si="19"/>
        <v>1.9991999999999999</v>
      </c>
      <c r="K167" s="36">
        <f t="shared" si="19"/>
        <v>1.4742</v>
      </c>
      <c r="L167" s="36">
        <f t="shared" si="19"/>
        <v>1.2839999999999998</v>
      </c>
      <c r="M167" s="36">
        <f t="shared" si="19"/>
        <v>1.2143999999999999</v>
      </c>
      <c r="N167" s="36">
        <f t="shared" si="19"/>
        <v>1.2216</v>
      </c>
      <c r="O167" s="36">
        <f t="shared" si="19"/>
        <v>1.1838</v>
      </c>
      <c r="P167" s="36">
        <f t="shared" si="19"/>
        <v>1.1897999999999997</v>
      </c>
      <c r="Q167" s="36">
        <f t="shared" si="19"/>
        <v>1.1508</v>
      </c>
      <c r="R167" s="36">
        <f t="shared" si="19"/>
        <v>1.1243999999999998</v>
      </c>
      <c r="S167" s="36">
        <f t="shared" si="19"/>
        <v>1.0056</v>
      </c>
      <c r="T167" s="36">
        <f t="shared" si="19"/>
        <v>1.0253999999999999</v>
      </c>
      <c r="U167" s="36">
        <f t="shared" si="19"/>
        <v>1.05</v>
      </c>
      <c r="V167" s="36">
        <f t="shared" si="19"/>
        <v>1.0626</v>
      </c>
      <c r="W167" s="36">
        <f t="shared" si="19"/>
        <v>1.0619999999999998</v>
      </c>
      <c r="X167" s="36">
        <f t="shared" si="19"/>
        <v>1.0662</v>
      </c>
      <c r="Y167" s="36">
        <f t="shared" si="19"/>
        <v>1.0649999999999999</v>
      </c>
      <c r="Z167" s="36">
        <f t="shared" si="19"/>
        <v>1.0571999999999999</v>
      </c>
      <c r="AA167" s="36">
        <f t="shared" si="19"/>
        <v>1.0415999999999999</v>
      </c>
      <c r="AB167" s="36">
        <f t="shared" si="19"/>
        <v>1.0349999999999999</v>
      </c>
      <c r="AC167" s="36">
        <f t="shared" si="19"/>
        <v>1.0331999999999999</v>
      </c>
      <c r="AD167" s="36">
        <f t="shared" si="19"/>
        <v>1.0229999999999999</v>
      </c>
      <c r="AE167" s="36">
        <f t="shared" si="19"/>
        <v>0.99119999999999997</v>
      </c>
      <c r="AF167" s="36">
        <f t="shared" si="19"/>
        <v>0.9857999999999999</v>
      </c>
      <c r="AG167" s="36">
        <f t="shared" si="19"/>
        <v>0.98640000000000005</v>
      </c>
      <c r="AH167" s="36">
        <f t="shared" si="19"/>
        <v>1.0056</v>
      </c>
      <c r="AI167" s="36">
        <f t="shared" si="19"/>
        <v>1.0127999999999999</v>
      </c>
      <c r="AJ167" s="36">
        <f t="shared" si="19"/>
        <v>1.0446</v>
      </c>
      <c r="AK167" s="36">
        <f t="shared" si="19"/>
        <v>1.0529999999999999</v>
      </c>
      <c r="AL167" s="36">
        <f t="shared" si="19"/>
        <v>1.05</v>
      </c>
      <c r="AM167" s="36">
        <f t="shared" si="19"/>
        <v>1.0211999999999999</v>
      </c>
      <c r="AN167" s="36">
        <f t="shared" si="19"/>
        <v>1.0085999999999999</v>
      </c>
      <c r="AO167" s="36">
        <f t="shared" si="19"/>
        <v>0.99779999999999991</v>
      </c>
      <c r="AP167" s="36">
        <f t="shared" si="19"/>
        <v>0.99479999999999991</v>
      </c>
      <c r="AQ167" s="36">
        <f t="shared" si="19"/>
        <v>0.98459999999999992</v>
      </c>
      <c r="AR167" s="40"/>
      <c r="AS167" s="40"/>
      <c r="AT167" s="40"/>
      <c r="AU167" s="40"/>
      <c r="AV167" s="40"/>
      <c r="AW167" s="40"/>
      <c r="AX167" s="40"/>
      <c r="AY167" s="40"/>
    </row>
    <row r="168" spans="1:51" ht="16.5" x14ac:dyDescent="0.45">
      <c r="A168" s="12"/>
      <c r="B168" s="12"/>
      <c r="C168" s="8" t="s">
        <v>165</v>
      </c>
      <c r="D168" s="8"/>
      <c r="E168" s="31" t="s">
        <v>159</v>
      </c>
      <c r="F168" s="36">
        <v>31.3976090238484</v>
      </c>
      <c r="G168" s="36">
        <v>29.451691446502501</v>
      </c>
      <c r="H168" s="36">
        <v>22.870166661022601</v>
      </c>
      <c r="I168" s="36">
        <v>16.286192179276899</v>
      </c>
      <c r="J168" s="36">
        <v>13.3129306736885</v>
      </c>
      <c r="K168" s="36">
        <v>8.7569112436179406</v>
      </c>
      <c r="L168" s="36">
        <v>6.7964887947688197</v>
      </c>
      <c r="M168" s="36">
        <v>4.3203979929944003</v>
      </c>
      <c r="N168" s="36">
        <v>4.09885245943918</v>
      </c>
      <c r="O168" s="36">
        <v>3.5775443635505102</v>
      </c>
      <c r="P168" s="36">
        <v>3.31780603871989</v>
      </c>
      <c r="Q168" s="36">
        <v>1.5027649994318799</v>
      </c>
      <c r="R168" s="36">
        <v>1.03883633620069E-2</v>
      </c>
      <c r="S168" s="36">
        <v>9.3191161079510202E-3</v>
      </c>
      <c r="T168" s="36">
        <v>1.2024784583598701E-2</v>
      </c>
      <c r="U168" s="36">
        <v>1.1286794528663199E-2</v>
      </c>
      <c r="V168" s="36">
        <v>1.38002087059544E-2</v>
      </c>
      <c r="W168" s="36">
        <v>1.2525977471912799E-2</v>
      </c>
      <c r="X168" s="36">
        <v>1.25998880347348E-2</v>
      </c>
      <c r="Y168" s="36">
        <v>1.2585981371294901E-2</v>
      </c>
      <c r="Z168" s="36">
        <v>1.28601470641138E-2</v>
      </c>
      <c r="AA168" s="36">
        <v>1.17256635269546E-2</v>
      </c>
      <c r="AB168" s="36">
        <v>1.20591738156958E-2</v>
      </c>
      <c r="AC168" s="36">
        <v>1.22309156120003E-2</v>
      </c>
      <c r="AD168" s="36">
        <v>1.18705925421034E-2</v>
      </c>
      <c r="AE168" s="36">
        <v>9.0280072091526407E-3</v>
      </c>
      <c r="AF168" s="36">
        <v>9.1108351791680097E-3</v>
      </c>
      <c r="AG168" s="36">
        <v>8.9640807621817805E-3</v>
      </c>
      <c r="AH168" s="36">
        <v>8.7101384918376896E-3</v>
      </c>
      <c r="AI168" s="36">
        <v>1.0816365029754299E-2</v>
      </c>
      <c r="AJ168" s="36">
        <v>7.6398077635641904E-3</v>
      </c>
      <c r="AK168" s="36">
        <v>6.8558323336513696E-3</v>
      </c>
      <c r="AL168" s="36">
        <v>5.5967318226176803E-3</v>
      </c>
      <c r="AM168" s="36">
        <v>3.7562356340805599E-3</v>
      </c>
      <c r="AN168" s="36">
        <v>3.05188186561414E-3</v>
      </c>
      <c r="AO168" s="36">
        <v>3.32828930629455E-3</v>
      </c>
      <c r="AP168" s="36">
        <v>3.16078993258599E-3</v>
      </c>
      <c r="AQ168" s="36">
        <v>2.1929579729190302E-3</v>
      </c>
      <c r="AR168" s="40"/>
      <c r="AS168" s="40"/>
      <c r="AT168" s="40"/>
      <c r="AU168" s="40"/>
      <c r="AV168" s="40"/>
      <c r="AW168" s="40"/>
      <c r="AX168" s="40"/>
      <c r="AY168" s="40"/>
    </row>
    <row r="169" spans="1:51" ht="16.5" x14ac:dyDescent="0.45">
      <c r="A169" s="12"/>
      <c r="B169" s="12"/>
      <c r="C169" s="8" t="s">
        <v>166</v>
      </c>
      <c r="D169" s="8"/>
      <c r="E169" s="31" t="s">
        <v>159</v>
      </c>
      <c r="F169" s="36">
        <v>3.3523328278659901</v>
      </c>
      <c r="G169" s="36">
        <v>3.3615173119820598</v>
      </c>
      <c r="H169" s="36">
        <v>3.4646041654671702</v>
      </c>
      <c r="I169" s="36">
        <v>3.4646041726471202</v>
      </c>
      <c r="J169" s="36">
        <v>3.4646041718864802</v>
      </c>
      <c r="K169" s="36">
        <v>3.4740962504550401</v>
      </c>
      <c r="L169" s="36">
        <v>3.4646042018601899</v>
      </c>
      <c r="M169" s="36">
        <v>3.4646041677316299</v>
      </c>
      <c r="N169" s="36">
        <v>3.4646041650861301</v>
      </c>
      <c r="O169" s="36">
        <v>3.4740961866786799</v>
      </c>
      <c r="P169" s="36">
        <v>3.4646036841398899</v>
      </c>
      <c r="Q169" s="36">
        <v>3.4646040855605502</v>
      </c>
      <c r="R169" s="36">
        <v>1.2739219524994299E-3</v>
      </c>
      <c r="S169" s="36">
        <v>1.27795750205247E-3</v>
      </c>
      <c r="T169" s="36">
        <v>1.2735562991150701E-3</v>
      </c>
      <c r="U169" s="36">
        <v>1.27446504397975E-3</v>
      </c>
      <c r="V169" s="36">
        <v>1.27381772724129E-3</v>
      </c>
      <c r="W169" s="36">
        <v>1.2779573890023201E-3</v>
      </c>
      <c r="X169" s="36">
        <v>1.2742511326198601E-3</v>
      </c>
      <c r="Y169" s="36">
        <v>1.27430573789259E-3</v>
      </c>
      <c r="Z169" s="36">
        <v>1.27369967927561E-3</v>
      </c>
      <c r="AA169" s="36">
        <v>1.2774628542114501E-3</v>
      </c>
      <c r="AB169" s="36">
        <v>1.27329990006776E-3</v>
      </c>
      <c r="AC169" s="36">
        <v>1.27203128433587E-3</v>
      </c>
      <c r="AD169" s="36">
        <v>1.2707812650953299E-3</v>
      </c>
      <c r="AE169" s="36">
        <v>1.2774366558357801E-3</v>
      </c>
      <c r="AF169" s="36">
        <v>1.2732846044281999E-3</v>
      </c>
      <c r="AG169" s="36">
        <v>1.27306661875935E-3</v>
      </c>
      <c r="AH169" s="36">
        <v>1.2737232411056099E-3</v>
      </c>
      <c r="AI169" s="36">
        <v>1.2689542746371E-3</v>
      </c>
      <c r="AJ169" s="36">
        <v>1.2727760752531899E-3</v>
      </c>
      <c r="AK169" s="36">
        <v>1.2726568313253101E-3</v>
      </c>
      <c r="AL169" s="36">
        <v>1.2726827135577799E-3</v>
      </c>
      <c r="AM169" s="36">
        <v>0</v>
      </c>
      <c r="AN169" s="36">
        <v>0</v>
      </c>
      <c r="AO169" s="36">
        <v>0</v>
      </c>
      <c r="AP169" s="36">
        <v>0</v>
      </c>
      <c r="AQ169" s="36">
        <v>0</v>
      </c>
      <c r="AR169" s="40"/>
      <c r="AS169" s="40"/>
      <c r="AT169" s="40"/>
      <c r="AU169" s="40"/>
      <c r="AV169" s="40"/>
      <c r="AW169" s="40"/>
      <c r="AX169" s="40"/>
      <c r="AY169" s="40"/>
    </row>
    <row r="170" spans="1:51" ht="16.5" x14ac:dyDescent="0.45">
      <c r="A170" s="12"/>
      <c r="B170" s="12"/>
      <c r="C170" s="8" t="s">
        <v>137</v>
      </c>
      <c r="D170" s="8"/>
      <c r="E170" s="31" t="s">
        <v>159</v>
      </c>
      <c r="F170" s="36">
        <v>0.3498864404897461</v>
      </c>
      <c r="G170" s="36">
        <v>0.47519359887671198</v>
      </c>
      <c r="H170" s="36">
        <v>0.3643783856443531</v>
      </c>
      <c r="I170" s="36">
        <v>0.46579776319616384</v>
      </c>
      <c r="J170" s="36">
        <v>0.39187068240428091</v>
      </c>
      <c r="K170" s="36">
        <v>0.3000369692694897</v>
      </c>
      <c r="L170" s="36">
        <v>0.2615143585278038</v>
      </c>
      <c r="M170" s="36">
        <v>0.18082662056605472</v>
      </c>
      <c r="N170" s="36">
        <v>0.29500846802817138</v>
      </c>
      <c r="O170" s="36">
        <v>0.28217047227240222</v>
      </c>
      <c r="P170" s="36">
        <v>0.27109242015918344</v>
      </c>
      <c r="Q170" s="36">
        <v>0.32437029902774761</v>
      </c>
      <c r="R170" s="36">
        <v>1.970169014021065E-3</v>
      </c>
      <c r="S170" s="36">
        <v>1.700636565674785E-3</v>
      </c>
      <c r="T170" s="36">
        <v>2.0939616787475574E-3</v>
      </c>
      <c r="U170" s="36">
        <v>1.8784985286848543E-3</v>
      </c>
      <c r="V170" s="36">
        <v>2.3193041050955836E-3</v>
      </c>
      <c r="W170" s="36">
        <v>1.8663330206190674E-3</v>
      </c>
      <c r="X170" s="36">
        <v>1.9737930491911812E-3</v>
      </c>
      <c r="Y170" s="36">
        <v>1.8475439794479486E-3</v>
      </c>
      <c r="Z170" s="36">
        <v>1.7271843257821212E-3</v>
      </c>
      <c r="AA170" s="36">
        <v>1.4500776346489249E-3</v>
      </c>
      <c r="AB170" s="36">
        <v>1.3683350135710562E-3</v>
      </c>
      <c r="AC170" s="36">
        <v>1.3673472135085339E-3</v>
      </c>
      <c r="AD170" s="36">
        <v>1.2953351475013353E-3</v>
      </c>
      <c r="AE170" s="36">
        <v>5.3911247511014904E-4</v>
      </c>
      <c r="AF170" s="36">
        <v>4.9814281882447169E-4</v>
      </c>
      <c r="AG170" s="36">
        <v>4.231295575476425E-4</v>
      </c>
      <c r="AH170" s="36">
        <v>3.595292166097503E-4</v>
      </c>
      <c r="AI170" s="36">
        <v>9.0386729067516182E-4</v>
      </c>
      <c r="AJ170" s="36">
        <v>1.8459052879031283E-4</v>
      </c>
      <c r="AK170" s="36">
        <v>1.3793701408959085E-4</v>
      </c>
      <c r="AL170" s="36">
        <v>1.0870124400677014E-4</v>
      </c>
      <c r="AM170" s="36">
        <v>6.3333705192701608E-5</v>
      </c>
      <c r="AN170" s="36">
        <v>4.7232236637629059E-5</v>
      </c>
      <c r="AO170" s="36">
        <v>1.0491718307546891E-4</v>
      </c>
      <c r="AP170" s="36">
        <v>9.8619852947280472E-5</v>
      </c>
      <c r="AQ170" s="36">
        <v>1.6299549280056505E-5</v>
      </c>
      <c r="AR170" s="40"/>
      <c r="AS170" s="40"/>
      <c r="AT170" s="40"/>
      <c r="AU170" s="40"/>
      <c r="AV170" s="40"/>
      <c r="AW170" s="40"/>
      <c r="AX170" s="40"/>
      <c r="AY170" s="40"/>
    </row>
    <row r="171" spans="1:51" ht="16.5" x14ac:dyDescent="0.45">
      <c r="A171" s="12"/>
      <c r="B171" s="12"/>
      <c r="C171" s="8" t="s">
        <v>167</v>
      </c>
      <c r="D171" s="8"/>
      <c r="E171" s="31" t="s">
        <v>168</v>
      </c>
      <c r="F171" s="36">
        <v>0</v>
      </c>
      <c r="G171" s="36">
        <v>0</v>
      </c>
      <c r="H171" s="36">
        <v>7.6801057994954E-2</v>
      </c>
      <c r="I171" s="36">
        <v>0.205533763446442</v>
      </c>
      <c r="J171" s="36">
        <v>0.30436609268247899</v>
      </c>
      <c r="K171" s="36">
        <v>0.44629339127398399</v>
      </c>
      <c r="L171" s="36">
        <v>0.40406492641982</v>
      </c>
      <c r="M171" s="36">
        <v>0.50031969659188702</v>
      </c>
      <c r="N171" s="36">
        <v>0.588179566549625</v>
      </c>
      <c r="O171" s="36">
        <v>0.64912933449825105</v>
      </c>
      <c r="P171" s="36">
        <v>0.77661049359825596</v>
      </c>
      <c r="Q171" s="36">
        <v>0.91255992895876703</v>
      </c>
      <c r="R171" s="36">
        <v>1.02567443588365</v>
      </c>
      <c r="S171" s="36">
        <v>1.0419386551259799</v>
      </c>
      <c r="T171" s="36">
        <v>1.0675685422644301</v>
      </c>
      <c r="U171" s="36">
        <v>1.1262569550477799</v>
      </c>
      <c r="V171" s="36">
        <v>1.1951068207698601</v>
      </c>
      <c r="W171" s="36">
        <v>1.19339358831833</v>
      </c>
      <c r="X171" s="36">
        <v>1.2074948828963901</v>
      </c>
      <c r="Y171" s="36">
        <v>1.2167255116653299</v>
      </c>
      <c r="Z171" s="36">
        <v>1.20698420549029</v>
      </c>
      <c r="AA171" s="36">
        <v>1.1862727621452001</v>
      </c>
      <c r="AB171" s="36">
        <v>1.18362701179291</v>
      </c>
      <c r="AC171" s="36">
        <v>1.1771830450563101</v>
      </c>
      <c r="AD171" s="36">
        <v>1.18889380649373</v>
      </c>
      <c r="AE171" s="36">
        <v>1.15919012207529</v>
      </c>
      <c r="AF171" s="36">
        <v>1.17694849092314</v>
      </c>
      <c r="AG171" s="36">
        <v>1.2120197171551901</v>
      </c>
      <c r="AH171" s="36">
        <v>1.25509322670759</v>
      </c>
      <c r="AI171" s="36">
        <v>1.24906629609589</v>
      </c>
      <c r="AJ171" s="36">
        <v>1.29182043571255</v>
      </c>
      <c r="AK171" s="36">
        <v>1.2870007944336299</v>
      </c>
      <c r="AL171" s="36">
        <v>1.2686936718950801</v>
      </c>
      <c r="AM171" s="36">
        <v>1.1805375238851099</v>
      </c>
      <c r="AN171" s="36">
        <v>1.11961485183382</v>
      </c>
      <c r="AO171" s="36">
        <v>1.0648371851845899</v>
      </c>
      <c r="AP171" s="36">
        <v>1.03400739450988</v>
      </c>
      <c r="AQ171" s="36">
        <v>0.99078394661824698</v>
      </c>
      <c r="AR171" s="40"/>
      <c r="AS171" s="40"/>
      <c r="AT171" s="40"/>
      <c r="AU171" s="40"/>
      <c r="AV171" s="40"/>
      <c r="AW171" s="40"/>
      <c r="AX171" s="40"/>
      <c r="AY171" s="40"/>
    </row>
    <row r="172" spans="1:51" ht="16.5" x14ac:dyDescent="0.45">
      <c r="A172" s="12"/>
      <c r="B172" s="12"/>
      <c r="C172" s="8" t="s">
        <v>147</v>
      </c>
      <c r="D172" s="8"/>
      <c r="E172" s="31" t="s">
        <v>168</v>
      </c>
      <c r="F172" s="36">
        <v>4.6350112169273503</v>
      </c>
      <c r="G172" s="36">
        <v>2.27868416964218</v>
      </c>
      <c r="H172" s="36">
        <v>3.1620297618127798E-4</v>
      </c>
      <c r="I172" s="36">
        <v>2.1375619912167499E-4</v>
      </c>
      <c r="J172" s="36">
        <v>1.9131043485626499E-4</v>
      </c>
      <c r="K172" s="36">
        <v>1.04614291222441E-4</v>
      </c>
      <c r="L172" s="36">
        <v>9.2136331481475596E-5</v>
      </c>
      <c r="M172" s="36">
        <v>2.5992661939619801E-5</v>
      </c>
      <c r="N172" s="36">
        <v>6.4158724543049206E-5</v>
      </c>
      <c r="O172" s="36">
        <v>8.2566354971080398E-5</v>
      </c>
      <c r="P172" s="36">
        <v>3.7157963289425201E-4</v>
      </c>
      <c r="Q172" s="36">
        <v>5.1472173416229399E-5</v>
      </c>
      <c r="R172" s="36">
        <v>4.8734421523947101E-4</v>
      </c>
      <c r="S172" s="36">
        <v>3.5599771048949697E-4</v>
      </c>
      <c r="T172" s="36">
        <v>5.5338327684276503E-4</v>
      </c>
      <c r="U172" s="36">
        <v>3.5397211248803698E-4</v>
      </c>
      <c r="V172" s="36">
        <v>4.8979786005572405E-4</v>
      </c>
      <c r="W172" s="36">
        <v>3.4506939709369098E-4</v>
      </c>
      <c r="X172" s="36">
        <v>3.5516514278898903E-4</v>
      </c>
      <c r="Y172" s="36">
        <v>3.3900686973975102E-4</v>
      </c>
      <c r="Z172" s="36">
        <v>4.1534020526799302E-4</v>
      </c>
      <c r="AA172" s="36">
        <v>3.45237145633011E-4</v>
      </c>
      <c r="AB172" s="36">
        <v>3.5192367109613198E-4</v>
      </c>
      <c r="AC172" s="36">
        <v>3.1833040370040299E-4</v>
      </c>
      <c r="AD172" s="36">
        <v>2.85127435074514E-4</v>
      </c>
      <c r="AE172" s="36">
        <v>1.10223939060033E-5</v>
      </c>
      <c r="AF172" s="36">
        <v>6.2435478808064805E-5</v>
      </c>
      <c r="AG172" s="36">
        <v>6.9776882515398098E-5</v>
      </c>
      <c r="AH172" s="36">
        <v>1.4530083213543699E-5</v>
      </c>
      <c r="AI172" s="36">
        <v>4.3533109439766699E-4</v>
      </c>
      <c r="AJ172" s="36">
        <v>7.3088193400327697E-5</v>
      </c>
      <c r="AK172" s="36">
        <v>7.1154951778965703E-5</v>
      </c>
      <c r="AL172" s="36">
        <v>6.4227626754499598E-5</v>
      </c>
      <c r="AM172" s="36">
        <v>1.53955441653725E-6</v>
      </c>
      <c r="AN172" s="36">
        <v>4.4318216871137896E-6</v>
      </c>
      <c r="AO172" s="36">
        <v>8.6241590279662798E-5</v>
      </c>
      <c r="AP172" s="36">
        <v>9.2373268504573601E-5</v>
      </c>
      <c r="AQ172" s="36">
        <v>8.6325482141769002E-7</v>
      </c>
      <c r="AR172" s="40"/>
      <c r="AS172" s="40"/>
      <c r="AT172" s="40"/>
      <c r="AU172" s="40"/>
      <c r="AV172" s="40"/>
      <c r="AW172" s="40"/>
      <c r="AX172" s="40"/>
      <c r="AY172" s="40"/>
    </row>
    <row r="173" spans="1:51" x14ac:dyDescent="0.35">
      <c r="A173" s="12"/>
      <c r="B173" s="12"/>
      <c r="C173" s="8"/>
      <c r="D173" s="8"/>
      <c r="E173" s="31"/>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40"/>
      <c r="AS173" s="40"/>
      <c r="AT173" s="40"/>
      <c r="AU173" s="40"/>
      <c r="AV173" s="40"/>
      <c r="AW173" s="40"/>
      <c r="AX173" s="40"/>
      <c r="AY173" s="40"/>
    </row>
    <row r="174" spans="1:51" ht="16.5" x14ac:dyDescent="0.45">
      <c r="A174" s="12"/>
      <c r="B174" s="12"/>
      <c r="C174" s="8" t="s">
        <v>169</v>
      </c>
      <c r="D174" s="8"/>
      <c r="E174" s="31" t="s">
        <v>168</v>
      </c>
      <c r="F174" s="36">
        <f>SUM(F166:F172)</f>
        <v>42.727039509131494</v>
      </c>
      <c r="G174" s="36">
        <f t="shared" ref="G174:AQ174" si="20">SUM(G166:G172)</f>
        <v>38.566486527003462</v>
      </c>
      <c r="H174" s="36">
        <f t="shared" si="20"/>
        <v>29.524266473105257</v>
      </c>
      <c r="I174" s="36">
        <f t="shared" si="20"/>
        <v>22.986141634765751</v>
      </c>
      <c r="J174" s="36">
        <f t="shared" si="20"/>
        <v>19.473162931096599</v>
      </c>
      <c r="K174" s="36">
        <f t="shared" si="20"/>
        <v>14.451642468907677</v>
      </c>
      <c r="L174" s="36">
        <f t="shared" si="20"/>
        <v>12.210764417908115</v>
      </c>
      <c r="M174" s="36">
        <f t="shared" si="20"/>
        <v>9.2665344705459134</v>
      </c>
      <c r="N174" s="36">
        <f t="shared" si="20"/>
        <v>6.8735388178276491</v>
      </c>
      <c r="O174" s="36">
        <f t="shared" si="20"/>
        <v>4.010142923354814</v>
      </c>
      <c r="P174" s="36">
        <f t="shared" si="20"/>
        <v>3.7600942162501139</v>
      </c>
      <c r="Q174" s="36">
        <f t="shared" si="20"/>
        <v>-0.25753921484763903</v>
      </c>
      <c r="R174" s="36">
        <f t="shared" si="20"/>
        <v>-7.7727657655725846</v>
      </c>
      <c r="S174" s="36">
        <f t="shared" si="20"/>
        <v>-9.0153776369878518</v>
      </c>
      <c r="T174" s="36">
        <f t="shared" si="20"/>
        <v>-9.117215771897266</v>
      </c>
      <c r="U174" s="36">
        <f t="shared" si="20"/>
        <v>-9.2797393147384035</v>
      </c>
      <c r="V174" s="36">
        <f t="shared" si="20"/>
        <v>-9.364580050831794</v>
      </c>
      <c r="W174" s="36">
        <f t="shared" si="20"/>
        <v>-10.620291074403042</v>
      </c>
      <c r="X174" s="36">
        <f t="shared" si="20"/>
        <v>-10.611212019744277</v>
      </c>
      <c r="Y174" s="36">
        <f t="shared" si="20"/>
        <v>-10.565697650376295</v>
      </c>
      <c r="Z174" s="36">
        <f t="shared" si="20"/>
        <v>-12.66261942323527</v>
      </c>
      <c r="AA174" s="36">
        <f t="shared" si="20"/>
        <v>-12.389878796693351</v>
      </c>
      <c r="AB174" s="36">
        <f t="shared" si="20"/>
        <v>-12.31418025580666</v>
      </c>
      <c r="AC174" s="36">
        <f t="shared" si="20"/>
        <v>-14.383078330430141</v>
      </c>
      <c r="AD174" s="36">
        <f t="shared" si="20"/>
        <v>-14.165604357116498</v>
      </c>
      <c r="AE174" s="36">
        <f t="shared" si="20"/>
        <v>-15.745984299190702</v>
      </c>
      <c r="AF174" s="36">
        <f t="shared" si="20"/>
        <v>-15.70530681099563</v>
      </c>
      <c r="AG174" s="36">
        <f t="shared" si="20"/>
        <v>-15.726310229023806</v>
      </c>
      <c r="AH174" s="36">
        <f t="shared" si="20"/>
        <v>-16.125498852259643</v>
      </c>
      <c r="AI174" s="36">
        <f t="shared" si="20"/>
        <v>-18.266739186214647</v>
      </c>
      <c r="AJ174" s="36">
        <f t="shared" si="20"/>
        <v>-18.74221930172644</v>
      </c>
      <c r="AK174" s="36">
        <f t="shared" si="20"/>
        <v>-19.031181624435522</v>
      </c>
      <c r="AL174" s="36">
        <f t="shared" si="20"/>
        <v>-19.129063984697982</v>
      </c>
      <c r="AM174" s="36">
        <f t="shared" si="20"/>
        <v>-18.910481367221198</v>
      </c>
      <c r="AN174" s="36">
        <f t="shared" si="20"/>
        <v>-18.711831602242238</v>
      </c>
      <c r="AO174" s="36">
        <f t="shared" si="20"/>
        <v>-18.607613366735755</v>
      </c>
      <c r="AP174" s="36">
        <f t="shared" si="20"/>
        <v>-18.632200822436076</v>
      </c>
      <c r="AQ174" s="36">
        <f t="shared" si="20"/>
        <v>-18.583255932604729</v>
      </c>
      <c r="AR174" s="40"/>
      <c r="AS174" s="40"/>
      <c r="AT174" s="40"/>
      <c r="AU174" s="40"/>
      <c r="AV174" s="40"/>
      <c r="AW174" s="40"/>
      <c r="AX174" s="40"/>
      <c r="AY174" s="40"/>
    </row>
    <row r="175" spans="1:51" x14ac:dyDescent="0.35">
      <c r="A175" s="12"/>
      <c r="B175" s="12"/>
      <c r="C175" s="12"/>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40"/>
      <c r="AS175" s="40"/>
      <c r="AT175" s="40"/>
      <c r="AU175" s="40"/>
      <c r="AV175" s="40"/>
      <c r="AW175" s="40"/>
      <c r="AX175" s="40"/>
      <c r="AY175" s="40"/>
    </row>
    <row r="176" spans="1:51" x14ac:dyDescent="0.35">
      <c r="A176" s="27" t="s">
        <v>36</v>
      </c>
      <c r="B176" s="27"/>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row>
    <row r="177" spans="1:43" x14ac:dyDescent="0.35">
      <c r="A177" s="29"/>
      <c r="B177" s="29"/>
      <c r="C177" s="29" t="s">
        <v>54</v>
      </c>
      <c r="D177" s="29"/>
      <c r="E177" s="29" t="s">
        <v>55</v>
      </c>
      <c r="F177" s="30">
        <v>2023</v>
      </c>
      <c r="G177" s="30">
        <v>2024</v>
      </c>
      <c r="H177" s="30">
        <v>2025</v>
      </c>
      <c r="I177" s="30">
        <v>2026</v>
      </c>
      <c r="J177" s="30">
        <v>2027</v>
      </c>
      <c r="K177" s="30">
        <v>2028</v>
      </c>
      <c r="L177" s="30">
        <v>2029</v>
      </c>
      <c r="M177" s="30">
        <v>2030</v>
      </c>
      <c r="N177" s="30">
        <v>2031</v>
      </c>
      <c r="O177" s="30">
        <v>2032</v>
      </c>
      <c r="P177" s="30">
        <v>2033</v>
      </c>
      <c r="Q177" s="30">
        <v>2034</v>
      </c>
      <c r="R177" s="30">
        <v>2035</v>
      </c>
      <c r="S177" s="30">
        <v>2036</v>
      </c>
      <c r="T177" s="30">
        <v>2037</v>
      </c>
      <c r="U177" s="30">
        <v>2038</v>
      </c>
      <c r="V177" s="30">
        <v>2039</v>
      </c>
      <c r="W177" s="30">
        <v>2040</v>
      </c>
      <c r="X177" s="30">
        <v>2041</v>
      </c>
      <c r="Y177" s="30">
        <v>2042</v>
      </c>
      <c r="Z177" s="30">
        <v>2043</v>
      </c>
      <c r="AA177" s="30">
        <v>2044</v>
      </c>
      <c r="AB177" s="30">
        <v>2045</v>
      </c>
      <c r="AC177" s="30">
        <v>2046</v>
      </c>
      <c r="AD177" s="30">
        <v>2047</v>
      </c>
      <c r="AE177" s="30">
        <v>2048</v>
      </c>
      <c r="AF177" s="30">
        <v>2049</v>
      </c>
      <c r="AG177" s="30">
        <v>2050</v>
      </c>
      <c r="AH177" s="30">
        <v>2051</v>
      </c>
      <c r="AI177" s="30">
        <v>2052</v>
      </c>
      <c r="AJ177" s="30">
        <v>2053</v>
      </c>
      <c r="AK177" s="30">
        <v>2054</v>
      </c>
      <c r="AL177" s="30">
        <v>2055</v>
      </c>
      <c r="AM177" s="30">
        <v>2056</v>
      </c>
      <c r="AN177" s="30">
        <v>2057</v>
      </c>
      <c r="AO177" s="30">
        <v>2058</v>
      </c>
      <c r="AP177" s="30">
        <v>2059</v>
      </c>
      <c r="AQ177" s="30">
        <v>2060</v>
      </c>
    </row>
    <row r="178" spans="1:43" x14ac:dyDescent="0.35">
      <c r="A178" s="12"/>
      <c r="B178" s="12" t="s">
        <v>170</v>
      </c>
      <c r="C178" s="8" t="s">
        <v>131</v>
      </c>
      <c r="D178" s="8"/>
      <c r="E178" s="31" t="s">
        <v>88</v>
      </c>
      <c r="F178" s="36">
        <v>140.19</v>
      </c>
      <c r="G178" s="36">
        <v>105.11</v>
      </c>
      <c r="H178" s="36">
        <v>74.19</v>
      </c>
      <c r="I178" s="36">
        <v>56.96</v>
      </c>
      <c r="J178" s="36">
        <v>47.98</v>
      </c>
      <c r="K178" s="36">
        <v>40.049999999999997</v>
      </c>
      <c r="L178" s="36">
        <v>33.81</v>
      </c>
      <c r="M178" s="36">
        <v>31.07</v>
      </c>
      <c r="N178" s="36">
        <v>31.69</v>
      </c>
      <c r="O178" s="36">
        <v>31.32</v>
      </c>
      <c r="P178" s="36">
        <v>31.87</v>
      </c>
      <c r="Q178" s="36">
        <v>30.95</v>
      </c>
      <c r="R178" s="36">
        <v>37.19</v>
      </c>
      <c r="S178" s="36">
        <v>33.299999999999997</v>
      </c>
      <c r="T178" s="36">
        <v>34.07</v>
      </c>
      <c r="U178" s="36">
        <v>36.44</v>
      </c>
      <c r="V178" s="36">
        <v>38.15</v>
      </c>
      <c r="W178" s="36">
        <v>38.04</v>
      </c>
      <c r="X178" s="36">
        <v>38.78</v>
      </c>
      <c r="Y178" s="36">
        <v>39.81</v>
      </c>
      <c r="Z178" s="36">
        <v>40.06</v>
      </c>
      <c r="AA178" s="36">
        <v>39.119999999999997</v>
      </c>
      <c r="AB178" s="36">
        <v>38.97</v>
      </c>
      <c r="AC178" s="36">
        <v>38.049999999999997</v>
      </c>
      <c r="AD178" s="36">
        <v>36.89</v>
      </c>
      <c r="AE178" s="36">
        <v>33.909999999999997</v>
      </c>
      <c r="AF178" s="36">
        <v>33.31</v>
      </c>
      <c r="AG178" s="36">
        <v>33.299999999999997</v>
      </c>
      <c r="AH178" s="36">
        <v>34.17</v>
      </c>
      <c r="AI178" s="36">
        <v>33.65</v>
      </c>
      <c r="AJ178" s="36">
        <v>35.229999999999997</v>
      </c>
      <c r="AK178" s="36">
        <v>35.090000000000003</v>
      </c>
      <c r="AL178" s="36">
        <v>34.71</v>
      </c>
      <c r="AM178" s="36">
        <v>32.92</v>
      </c>
      <c r="AN178" s="36">
        <v>32.380000000000003</v>
      </c>
      <c r="AO178" s="36">
        <v>31.41</v>
      </c>
      <c r="AP178" s="36">
        <v>30.45</v>
      </c>
      <c r="AQ178" s="36">
        <v>30.39</v>
      </c>
    </row>
    <row r="179" spans="1:43" x14ac:dyDescent="0.35">
      <c r="A179" s="37"/>
      <c r="B179" s="12"/>
      <c r="C179" s="8" t="s">
        <v>139</v>
      </c>
      <c r="D179" s="8"/>
      <c r="E179" s="31" t="s">
        <v>88</v>
      </c>
      <c r="F179" s="36">
        <v>145.13</v>
      </c>
      <c r="G179" s="36">
        <v>109.82</v>
      </c>
      <c r="H179" s="36">
        <v>79.66</v>
      </c>
      <c r="I179" s="36">
        <v>62.75</v>
      </c>
      <c r="J179" s="36">
        <v>54.45</v>
      </c>
      <c r="K179" s="36">
        <v>46.64</v>
      </c>
      <c r="L179" s="36">
        <v>40.58</v>
      </c>
      <c r="M179" s="36">
        <v>37.659999999999997</v>
      </c>
      <c r="N179" s="36">
        <v>38.520000000000003</v>
      </c>
      <c r="O179" s="36">
        <v>37.909999999999997</v>
      </c>
      <c r="P179" s="36">
        <v>38.590000000000003</v>
      </c>
      <c r="Q179" s="36">
        <v>37.53</v>
      </c>
      <c r="R179" s="36">
        <v>43.97</v>
      </c>
      <c r="S179" s="36">
        <v>39.64</v>
      </c>
      <c r="T179" s="36">
        <v>40.21</v>
      </c>
      <c r="U179" s="36">
        <v>42.37</v>
      </c>
      <c r="V179" s="36">
        <v>44.16</v>
      </c>
      <c r="W179" s="36">
        <v>43.97</v>
      </c>
      <c r="X179" s="36">
        <v>44.61</v>
      </c>
      <c r="Y179" s="36">
        <v>45.02</v>
      </c>
      <c r="Z179" s="36">
        <v>44.9</v>
      </c>
      <c r="AA179" s="36">
        <v>43.59</v>
      </c>
      <c r="AB179" s="36">
        <v>43.31</v>
      </c>
      <c r="AC179" s="36">
        <v>42.07</v>
      </c>
      <c r="AD179" s="36">
        <v>40.53</v>
      </c>
      <c r="AE179" s="36">
        <v>37.71</v>
      </c>
      <c r="AF179" s="36">
        <v>37.08</v>
      </c>
      <c r="AG179" s="36">
        <v>37.159999999999997</v>
      </c>
      <c r="AH179" s="36">
        <v>37.909999999999997</v>
      </c>
      <c r="AI179" s="36">
        <v>37.229999999999997</v>
      </c>
      <c r="AJ179" s="36">
        <v>38.619999999999997</v>
      </c>
      <c r="AK179" s="36">
        <v>38.4</v>
      </c>
      <c r="AL179" s="36">
        <v>38.159999999999997</v>
      </c>
      <c r="AM179" s="36">
        <v>36.46</v>
      </c>
      <c r="AN179" s="36">
        <v>36.29</v>
      </c>
      <c r="AO179" s="36">
        <v>35.24</v>
      </c>
      <c r="AP179" s="36">
        <v>34.57</v>
      </c>
      <c r="AQ179" s="36">
        <v>34.76</v>
      </c>
    </row>
    <row r="180" spans="1:43" x14ac:dyDescent="0.35">
      <c r="A180" s="12"/>
      <c r="B180" s="12"/>
      <c r="C180" s="8" t="s">
        <v>171</v>
      </c>
      <c r="D180" s="8"/>
      <c r="E180" s="31" t="s">
        <v>88</v>
      </c>
      <c r="F180" s="36">
        <v>140.91999999999999</v>
      </c>
      <c r="G180" s="36">
        <v>105.21</v>
      </c>
      <c r="H180" s="36">
        <v>75.37</v>
      </c>
      <c r="I180" s="36">
        <v>59.34</v>
      </c>
      <c r="J180" s="36">
        <v>51.54</v>
      </c>
      <c r="K180" s="36">
        <v>44.54</v>
      </c>
      <c r="L180" s="36">
        <v>39.18</v>
      </c>
      <c r="M180" s="36">
        <v>35.5</v>
      </c>
      <c r="N180" s="36">
        <v>35.33</v>
      </c>
      <c r="O180" s="36">
        <v>32.68</v>
      </c>
      <c r="P180" s="36">
        <v>33.01</v>
      </c>
      <c r="Q180" s="36">
        <v>31.49</v>
      </c>
      <c r="R180" s="36">
        <v>36.340000000000003</v>
      </c>
      <c r="S180" s="36">
        <v>33.299999999999997</v>
      </c>
      <c r="T180" s="36">
        <v>34.229999999999997</v>
      </c>
      <c r="U180" s="36">
        <v>36.33</v>
      </c>
      <c r="V180" s="36">
        <v>38.61</v>
      </c>
      <c r="W180" s="36">
        <v>38.950000000000003</v>
      </c>
      <c r="X180" s="36">
        <v>39.79</v>
      </c>
      <c r="Y180" s="36">
        <v>40.409999999999997</v>
      </c>
      <c r="Z180" s="36">
        <v>40.68</v>
      </c>
      <c r="AA180" s="36">
        <v>40.409999999999997</v>
      </c>
      <c r="AB180" s="36">
        <v>40.89</v>
      </c>
      <c r="AC180" s="36">
        <v>40.18</v>
      </c>
      <c r="AD180" s="36">
        <v>39.82</v>
      </c>
      <c r="AE180" s="36">
        <v>38.1</v>
      </c>
      <c r="AF180" s="36">
        <v>37.549999999999997</v>
      </c>
      <c r="AG180" s="36">
        <v>37.909999999999997</v>
      </c>
      <c r="AH180" s="36">
        <v>39.33</v>
      </c>
      <c r="AI180" s="36">
        <v>39</v>
      </c>
      <c r="AJ180" s="36">
        <v>40.36</v>
      </c>
      <c r="AK180" s="36">
        <v>40.520000000000003</v>
      </c>
      <c r="AL180" s="36">
        <v>39.93</v>
      </c>
      <c r="AM180" s="36">
        <v>37.68</v>
      </c>
      <c r="AN180" s="36">
        <v>37.58</v>
      </c>
      <c r="AO180" s="36">
        <v>35.76</v>
      </c>
      <c r="AP180" s="36">
        <v>35.18</v>
      </c>
      <c r="AQ180" s="36">
        <v>35.299999999999997</v>
      </c>
    </row>
    <row r="181" spans="1:43" x14ac:dyDescent="0.35">
      <c r="A181" s="12"/>
      <c r="B181" s="34" t="s">
        <v>172</v>
      </c>
      <c r="C181" s="8"/>
      <c r="D181" s="8"/>
      <c r="E181" s="8"/>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1:43" x14ac:dyDescent="0.35">
      <c r="A182" s="12"/>
      <c r="B182" s="12"/>
      <c r="C182" s="8"/>
      <c r="D182" s="8"/>
      <c r="E182" s="8"/>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row>
    <row r="183" spans="1:43" x14ac:dyDescent="0.35">
      <c r="A183" s="29"/>
      <c r="B183" s="29"/>
      <c r="C183" s="29" t="s">
        <v>54</v>
      </c>
      <c r="D183" s="29"/>
      <c r="E183" s="29" t="s">
        <v>55</v>
      </c>
      <c r="F183" s="30">
        <v>2023</v>
      </c>
      <c r="G183" s="30">
        <v>2024</v>
      </c>
      <c r="H183" s="30">
        <v>2025</v>
      </c>
      <c r="I183" s="30">
        <v>2026</v>
      </c>
      <c r="J183" s="30">
        <v>2027</v>
      </c>
      <c r="K183" s="30">
        <v>2028</v>
      </c>
      <c r="L183" s="30">
        <v>2029</v>
      </c>
      <c r="M183" s="30">
        <v>2030</v>
      </c>
      <c r="N183" s="30">
        <v>2031</v>
      </c>
      <c r="O183" s="30">
        <v>2032</v>
      </c>
      <c r="P183" s="30">
        <v>2033</v>
      </c>
      <c r="Q183" s="30">
        <v>2034</v>
      </c>
      <c r="R183" s="30">
        <v>2035</v>
      </c>
      <c r="S183" s="30">
        <v>2036</v>
      </c>
      <c r="T183" s="30">
        <v>2037</v>
      </c>
      <c r="U183" s="30">
        <v>2038</v>
      </c>
      <c r="V183" s="30">
        <v>2039</v>
      </c>
      <c r="W183" s="30">
        <v>2040</v>
      </c>
      <c r="X183" s="30">
        <v>2041</v>
      </c>
      <c r="Y183" s="30">
        <v>2042</v>
      </c>
      <c r="Z183" s="30">
        <v>2043</v>
      </c>
      <c r="AA183" s="30">
        <v>2044</v>
      </c>
      <c r="AB183" s="30">
        <v>2045</v>
      </c>
      <c r="AC183" s="30">
        <v>2046</v>
      </c>
      <c r="AD183" s="30">
        <v>2047</v>
      </c>
      <c r="AE183" s="30">
        <v>2048</v>
      </c>
      <c r="AF183" s="30">
        <v>2049</v>
      </c>
      <c r="AG183" s="30">
        <v>2050</v>
      </c>
      <c r="AH183" s="30">
        <v>2051</v>
      </c>
      <c r="AI183" s="30">
        <v>2052</v>
      </c>
      <c r="AJ183" s="30">
        <v>2053</v>
      </c>
      <c r="AK183" s="30">
        <v>2054</v>
      </c>
      <c r="AL183" s="30">
        <v>2055</v>
      </c>
      <c r="AM183" s="30">
        <v>2056</v>
      </c>
      <c r="AN183" s="30">
        <v>2057</v>
      </c>
      <c r="AO183" s="30">
        <v>2058</v>
      </c>
      <c r="AP183" s="30">
        <v>2059</v>
      </c>
      <c r="AQ183" s="30">
        <v>2060</v>
      </c>
    </row>
    <row r="184" spans="1:43" x14ac:dyDescent="0.35">
      <c r="A184" s="12"/>
      <c r="B184" s="12" t="s">
        <v>173</v>
      </c>
      <c r="C184" s="8" t="s">
        <v>131</v>
      </c>
      <c r="D184" s="8"/>
      <c r="E184" s="31" t="s">
        <v>88</v>
      </c>
      <c r="F184" s="36">
        <v>140.19</v>
      </c>
      <c r="G184" s="36">
        <v>105.11</v>
      </c>
      <c r="H184" s="36">
        <v>74.22</v>
      </c>
      <c r="I184" s="36">
        <v>57.06</v>
      </c>
      <c r="J184" s="36">
        <v>48.35</v>
      </c>
      <c r="K184" s="36">
        <v>41.1</v>
      </c>
      <c r="L184" s="36">
        <v>35.51</v>
      </c>
      <c r="M184" s="36">
        <v>32.79</v>
      </c>
      <c r="N184" s="36">
        <v>33.49</v>
      </c>
      <c r="O184" s="36">
        <v>33.07</v>
      </c>
      <c r="P184" s="36">
        <v>33.53</v>
      </c>
      <c r="Q184" s="36">
        <v>32.58</v>
      </c>
      <c r="R184" s="36">
        <v>39.049999999999997</v>
      </c>
      <c r="S184" s="36">
        <v>34.99</v>
      </c>
      <c r="T184" s="36">
        <v>35.549999999999997</v>
      </c>
      <c r="U184" s="36">
        <v>37.78</v>
      </c>
      <c r="V184" s="36">
        <v>39.4</v>
      </c>
      <c r="W184" s="36">
        <v>39.200000000000003</v>
      </c>
      <c r="X184" s="36">
        <v>39.9</v>
      </c>
      <c r="Y184" s="36">
        <v>40.75</v>
      </c>
      <c r="Z184" s="36">
        <v>40.9</v>
      </c>
      <c r="AA184" s="36">
        <v>39.89</v>
      </c>
      <c r="AB184" s="36">
        <v>39.71</v>
      </c>
      <c r="AC184" s="36">
        <v>38.729999999999997</v>
      </c>
      <c r="AD184" s="36">
        <v>37.53</v>
      </c>
      <c r="AE184" s="36">
        <v>34.54</v>
      </c>
      <c r="AF184" s="36">
        <v>33.9</v>
      </c>
      <c r="AG184" s="36">
        <v>33.89</v>
      </c>
      <c r="AH184" s="36">
        <v>34.69</v>
      </c>
      <c r="AI184" s="36">
        <v>34.08</v>
      </c>
      <c r="AJ184" s="36">
        <v>35.590000000000003</v>
      </c>
      <c r="AK184" s="36">
        <v>35.4</v>
      </c>
      <c r="AL184" s="36">
        <v>34.99</v>
      </c>
      <c r="AM184" s="36">
        <v>33.17</v>
      </c>
      <c r="AN184" s="36">
        <v>32.630000000000003</v>
      </c>
      <c r="AO184" s="36">
        <v>31.65</v>
      </c>
      <c r="AP184" s="36">
        <v>30.67</v>
      </c>
      <c r="AQ184" s="36">
        <v>30.62</v>
      </c>
    </row>
    <row r="185" spans="1:43" x14ac:dyDescent="0.35">
      <c r="A185" s="37"/>
      <c r="B185" s="12"/>
      <c r="C185" s="8" t="s">
        <v>139</v>
      </c>
      <c r="D185" s="8"/>
      <c r="E185" s="31" t="s">
        <v>88</v>
      </c>
      <c r="F185" s="36">
        <v>145.13</v>
      </c>
      <c r="G185" s="36">
        <v>109.82</v>
      </c>
      <c r="H185" s="36">
        <v>79.66</v>
      </c>
      <c r="I185" s="36">
        <v>62.76</v>
      </c>
      <c r="J185" s="36">
        <v>54.52</v>
      </c>
      <c r="K185" s="36">
        <v>46.9</v>
      </c>
      <c r="L185" s="36">
        <v>41.11</v>
      </c>
      <c r="M185" s="36">
        <v>38.18</v>
      </c>
      <c r="N185" s="36">
        <v>39</v>
      </c>
      <c r="O185" s="36">
        <v>38.47</v>
      </c>
      <c r="P185" s="36">
        <v>39.119999999999997</v>
      </c>
      <c r="Q185" s="36">
        <v>38.090000000000003</v>
      </c>
      <c r="R185" s="36">
        <v>44.62</v>
      </c>
      <c r="S185" s="36">
        <v>40.21</v>
      </c>
      <c r="T185" s="36">
        <v>40.64</v>
      </c>
      <c r="U185" s="36">
        <v>42.78</v>
      </c>
      <c r="V185" s="36">
        <v>44.54</v>
      </c>
      <c r="W185" s="36">
        <v>44.32</v>
      </c>
      <c r="X185" s="36">
        <v>44.94</v>
      </c>
      <c r="Y185" s="36">
        <v>45.35</v>
      </c>
      <c r="Z185" s="36">
        <v>45.21</v>
      </c>
      <c r="AA185" s="36">
        <v>43.93</v>
      </c>
      <c r="AB185" s="36">
        <v>43.66</v>
      </c>
      <c r="AC185" s="36">
        <v>42.43</v>
      </c>
      <c r="AD185" s="36">
        <v>40.92</v>
      </c>
      <c r="AE185" s="36">
        <v>38.130000000000003</v>
      </c>
      <c r="AF185" s="36">
        <v>37.479999999999997</v>
      </c>
      <c r="AG185" s="36">
        <v>37.54</v>
      </c>
      <c r="AH185" s="36">
        <v>38.24</v>
      </c>
      <c r="AI185" s="36">
        <v>37.49</v>
      </c>
      <c r="AJ185" s="36">
        <v>38.840000000000003</v>
      </c>
      <c r="AK185" s="36">
        <v>38.6</v>
      </c>
      <c r="AL185" s="36">
        <v>38.33</v>
      </c>
      <c r="AM185" s="36">
        <v>36.6</v>
      </c>
      <c r="AN185" s="36">
        <v>36.409999999999997</v>
      </c>
      <c r="AO185" s="36">
        <v>35.340000000000003</v>
      </c>
      <c r="AP185" s="36">
        <v>34.659999999999997</v>
      </c>
      <c r="AQ185" s="36">
        <v>34.840000000000003</v>
      </c>
    </row>
    <row r="186" spans="1:43" x14ac:dyDescent="0.35">
      <c r="A186" s="12"/>
      <c r="B186" s="12"/>
      <c r="C186" s="8" t="s">
        <v>171</v>
      </c>
      <c r="D186" s="8"/>
      <c r="E186" s="31" t="s">
        <v>88</v>
      </c>
      <c r="F186" s="36">
        <v>140.91999999999999</v>
      </c>
      <c r="G186" s="36">
        <v>105.21</v>
      </c>
      <c r="H186" s="36">
        <v>75.37</v>
      </c>
      <c r="I186" s="36">
        <v>59.36</v>
      </c>
      <c r="J186" s="36">
        <v>51.66</v>
      </c>
      <c r="K186" s="36">
        <v>45.04</v>
      </c>
      <c r="L186" s="36">
        <v>39.979999999999997</v>
      </c>
      <c r="M186" s="36">
        <v>36.270000000000003</v>
      </c>
      <c r="N186" s="36">
        <v>36.090000000000003</v>
      </c>
      <c r="O186" s="36">
        <v>33.4</v>
      </c>
      <c r="P186" s="36">
        <v>33.54</v>
      </c>
      <c r="Q186" s="36">
        <v>31.87</v>
      </c>
      <c r="R186" s="36">
        <v>36.79</v>
      </c>
      <c r="S186" s="36">
        <v>33.58</v>
      </c>
      <c r="T186" s="36">
        <v>34.25</v>
      </c>
      <c r="U186" s="36">
        <v>36.340000000000003</v>
      </c>
      <c r="V186" s="36">
        <v>38.61</v>
      </c>
      <c r="W186" s="36">
        <v>38.950000000000003</v>
      </c>
      <c r="X186" s="36">
        <v>39.79</v>
      </c>
      <c r="Y186" s="36">
        <v>40.409999999999997</v>
      </c>
      <c r="Z186" s="36">
        <v>40.68</v>
      </c>
      <c r="AA186" s="36">
        <v>40.409999999999997</v>
      </c>
      <c r="AB186" s="36">
        <v>40.89</v>
      </c>
      <c r="AC186" s="36">
        <v>40.18</v>
      </c>
      <c r="AD186" s="36">
        <v>39.82</v>
      </c>
      <c r="AE186" s="36">
        <v>38.1</v>
      </c>
      <c r="AF186" s="36">
        <v>37.549999999999997</v>
      </c>
      <c r="AG186" s="36">
        <v>37.909999999999997</v>
      </c>
      <c r="AH186" s="36">
        <v>39.33</v>
      </c>
      <c r="AI186" s="36">
        <v>39</v>
      </c>
      <c r="AJ186" s="36">
        <v>40.36</v>
      </c>
      <c r="AK186" s="36">
        <v>40.520000000000003</v>
      </c>
      <c r="AL186" s="36">
        <v>39.93</v>
      </c>
      <c r="AM186" s="36">
        <v>37.68</v>
      </c>
      <c r="AN186" s="36">
        <v>37.58</v>
      </c>
      <c r="AO186" s="36">
        <v>35.76</v>
      </c>
      <c r="AP186" s="36">
        <v>35.18</v>
      </c>
      <c r="AQ186" s="36">
        <v>35.299999999999997</v>
      </c>
    </row>
    <row r="187" spans="1:43" x14ac:dyDescent="0.35">
      <c r="A187" s="12"/>
      <c r="B187" s="34" t="s">
        <v>174</v>
      </c>
      <c r="C187" s="8"/>
      <c r="D187" s="8"/>
      <c r="E187" s="8"/>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1:43" x14ac:dyDescent="0.35">
      <c r="A188" s="12"/>
      <c r="B188" s="12"/>
      <c r="C188" s="8"/>
      <c r="D188" s="8"/>
      <c r="E188" s="8"/>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row>
    <row r="189" spans="1:43" x14ac:dyDescent="0.35">
      <c r="A189" s="29"/>
      <c r="B189" s="29"/>
      <c r="C189" s="29" t="s">
        <v>54</v>
      </c>
      <c r="D189" s="29"/>
      <c r="E189" s="29" t="s">
        <v>55</v>
      </c>
      <c r="F189" s="30">
        <v>2023</v>
      </c>
      <c r="G189" s="30">
        <v>2024</v>
      </c>
      <c r="H189" s="30">
        <v>2025</v>
      </c>
      <c r="I189" s="30">
        <v>2026</v>
      </c>
      <c r="J189" s="30">
        <v>2027</v>
      </c>
      <c r="K189" s="30">
        <v>2028</v>
      </c>
      <c r="L189" s="30">
        <v>2029</v>
      </c>
      <c r="M189" s="30">
        <v>2030</v>
      </c>
      <c r="N189" s="30">
        <v>2031</v>
      </c>
      <c r="O189" s="30">
        <v>2032</v>
      </c>
      <c r="P189" s="30">
        <v>2033</v>
      </c>
      <c r="Q189" s="30">
        <v>2034</v>
      </c>
      <c r="R189" s="30">
        <v>2035</v>
      </c>
      <c r="S189" s="30">
        <v>2036</v>
      </c>
      <c r="T189" s="30">
        <v>2037</v>
      </c>
      <c r="U189" s="30">
        <v>2038</v>
      </c>
      <c r="V189" s="30">
        <v>2039</v>
      </c>
      <c r="W189" s="30">
        <v>2040</v>
      </c>
      <c r="X189" s="30">
        <v>2041</v>
      </c>
      <c r="Y189" s="30">
        <v>2042</v>
      </c>
      <c r="Z189" s="30">
        <v>2043</v>
      </c>
      <c r="AA189" s="30">
        <v>2044</v>
      </c>
      <c r="AB189" s="30">
        <v>2045</v>
      </c>
      <c r="AC189" s="30">
        <v>2046</v>
      </c>
      <c r="AD189" s="30">
        <v>2047</v>
      </c>
      <c r="AE189" s="30">
        <v>2048</v>
      </c>
      <c r="AF189" s="30">
        <v>2049</v>
      </c>
      <c r="AG189" s="30">
        <v>2050</v>
      </c>
      <c r="AH189" s="30">
        <v>2051</v>
      </c>
      <c r="AI189" s="30">
        <v>2052</v>
      </c>
      <c r="AJ189" s="30">
        <v>2053</v>
      </c>
      <c r="AK189" s="30">
        <v>2054</v>
      </c>
      <c r="AL189" s="30">
        <v>2055</v>
      </c>
      <c r="AM189" s="30">
        <v>2056</v>
      </c>
      <c r="AN189" s="30">
        <v>2057</v>
      </c>
      <c r="AO189" s="30">
        <v>2058</v>
      </c>
      <c r="AP189" s="30">
        <v>2059</v>
      </c>
      <c r="AQ189" s="30">
        <v>2060</v>
      </c>
    </row>
    <row r="190" spans="1:43" x14ac:dyDescent="0.35">
      <c r="A190" s="12"/>
      <c r="B190" s="12" t="s">
        <v>175</v>
      </c>
      <c r="C190" s="8" t="s">
        <v>131</v>
      </c>
      <c r="D190" s="8"/>
      <c r="E190" s="31" t="s">
        <v>77</v>
      </c>
      <c r="F190" s="36">
        <v>0</v>
      </c>
      <c r="G190" s="36">
        <v>0</v>
      </c>
      <c r="H190" s="36">
        <v>0.04</v>
      </c>
      <c r="I190" s="36">
        <v>0.17</v>
      </c>
      <c r="J190" s="36">
        <v>0.78</v>
      </c>
      <c r="K190" s="36">
        <v>2.57</v>
      </c>
      <c r="L190" s="36">
        <v>4.84</v>
      </c>
      <c r="M190" s="36">
        <v>5.32</v>
      </c>
      <c r="N190" s="36">
        <v>5.45</v>
      </c>
      <c r="O190" s="36">
        <v>5.39</v>
      </c>
      <c r="P190" s="36">
        <v>5.09</v>
      </c>
      <c r="Q190" s="36">
        <v>5.23</v>
      </c>
      <c r="R190" s="36">
        <v>4.97</v>
      </c>
      <c r="S190" s="36">
        <v>5.0599999999999996</v>
      </c>
      <c r="T190" s="36">
        <v>4.4400000000000004</v>
      </c>
      <c r="U190" s="36">
        <v>3.76</v>
      </c>
      <c r="V190" s="36">
        <v>3.36</v>
      </c>
      <c r="W190" s="36">
        <v>3.17</v>
      </c>
      <c r="X190" s="36">
        <v>2.99</v>
      </c>
      <c r="Y190" s="36">
        <v>2.4700000000000002</v>
      </c>
      <c r="Z190" s="36">
        <v>2.21</v>
      </c>
      <c r="AA190" s="36">
        <v>2.06</v>
      </c>
      <c r="AB190" s="36">
        <v>1.97</v>
      </c>
      <c r="AC190" s="36">
        <v>1.88</v>
      </c>
      <c r="AD190" s="36">
        <v>1.83</v>
      </c>
      <c r="AE190" s="36">
        <v>1.95</v>
      </c>
      <c r="AF190" s="36">
        <v>1.85</v>
      </c>
      <c r="AG190" s="36">
        <v>1.87</v>
      </c>
      <c r="AH190" s="36">
        <v>1.61</v>
      </c>
      <c r="AI190" s="36">
        <v>1.36</v>
      </c>
      <c r="AJ190" s="36">
        <v>1.08</v>
      </c>
      <c r="AK190" s="36">
        <v>0.94</v>
      </c>
      <c r="AL190" s="36">
        <v>0.84</v>
      </c>
      <c r="AM190" s="36">
        <v>0.81</v>
      </c>
      <c r="AN190" s="36">
        <v>0.82</v>
      </c>
      <c r="AO190" s="36">
        <v>0.79</v>
      </c>
      <c r="AP190" s="36">
        <v>0.79</v>
      </c>
      <c r="AQ190" s="36">
        <v>0.82</v>
      </c>
    </row>
    <row r="191" spans="1:43" x14ac:dyDescent="0.35">
      <c r="A191" s="37"/>
      <c r="B191" s="12"/>
      <c r="C191" s="8" t="s">
        <v>139</v>
      </c>
      <c r="D191" s="8"/>
      <c r="E191" s="31" t="s">
        <v>77</v>
      </c>
      <c r="F191" s="36">
        <v>0</v>
      </c>
      <c r="G191" s="36">
        <v>0</v>
      </c>
      <c r="H191" s="36">
        <v>0.01</v>
      </c>
      <c r="I191" s="36">
        <v>0.03</v>
      </c>
      <c r="J191" s="36">
        <v>0.13</v>
      </c>
      <c r="K191" s="36">
        <v>0.56000000000000005</v>
      </c>
      <c r="L191" s="36">
        <v>1.3</v>
      </c>
      <c r="M191" s="36">
        <v>1.35</v>
      </c>
      <c r="N191" s="36">
        <v>1.24</v>
      </c>
      <c r="O191" s="36">
        <v>1.47</v>
      </c>
      <c r="P191" s="36">
        <v>1.38</v>
      </c>
      <c r="Q191" s="36">
        <v>1.51</v>
      </c>
      <c r="R191" s="36">
        <v>1.5</v>
      </c>
      <c r="S191" s="36">
        <v>1.49</v>
      </c>
      <c r="T191" s="36">
        <v>1.1399999999999999</v>
      </c>
      <c r="U191" s="36">
        <v>1.02</v>
      </c>
      <c r="V191" s="36">
        <v>0.88</v>
      </c>
      <c r="W191" s="36">
        <v>0.83</v>
      </c>
      <c r="X191" s="36">
        <v>0.77</v>
      </c>
      <c r="Y191" s="36">
        <v>0.76</v>
      </c>
      <c r="Z191" s="36">
        <v>0.71</v>
      </c>
      <c r="AA191" s="36">
        <v>0.81</v>
      </c>
      <c r="AB191" s="36">
        <v>0.86</v>
      </c>
      <c r="AC191" s="36">
        <v>0.91</v>
      </c>
      <c r="AD191" s="36">
        <v>1.04</v>
      </c>
      <c r="AE191" s="36">
        <v>1.1599999999999999</v>
      </c>
      <c r="AF191" s="36">
        <v>1.1499999999999999</v>
      </c>
      <c r="AG191" s="36">
        <v>1.0900000000000001</v>
      </c>
      <c r="AH191" s="36">
        <v>0.9</v>
      </c>
      <c r="AI191" s="36">
        <v>0.75</v>
      </c>
      <c r="AJ191" s="36">
        <v>0.6</v>
      </c>
      <c r="AK191" s="36">
        <v>0.54</v>
      </c>
      <c r="AL191" s="36">
        <v>0.48</v>
      </c>
      <c r="AM191" s="36">
        <v>0.43</v>
      </c>
      <c r="AN191" s="36">
        <v>0.35</v>
      </c>
      <c r="AO191" s="36">
        <v>0.3</v>
      </c>
      <c r="AP191" s="36">
        <v>0.26</v>
      </c>
      <c r="AQ191" s="36">
        <v>0.24</v>
      </c>
    </row>
    <row r="192" spans="1:43" x14ac:dyDescent="0.35">
      <c r="A192" s="12"/>
      <c r="B192" s="12"/>
      <c r="C192" s="8" t="s">
        <v>171</v>
      </c>
      <c r="D192" s="8"/>
      <c r="E192" s="31" t="s">
        <v>77</v>
      </c>
      <c r="F192" s="36">
        <v>0</v>
      </c>
      <c r="G192" s="36">
        <v>0</v>
      </c>
      <c r="H192" s="36">
        <v>0</v>
      </c>
      <c r="I192" s="36">
        <v>0.05</v>
      </c>
      <c r="J192" s="36">
        <v>0.24</v>
      </c>
      <c r="K192" s="36">
        <v>1.1200000000000001</v>
      </c>
      <c r="L192" s="36">
        <v>2.02</v>
      </c>
      <c r="M192" s="36">
        <v>2.12</v>
      </c>
      <c r="N192" s="36">
        <v>2.1</v>
      </c>
      <c r="O192" s="36">
        <v>2.17</v>
      </c>
      <c r="P192" s="36">
        <v>1.58</v>
      </c>
      <c r="Q192" s="36">
        <v>1.22</v>
      </c>
      <c r="R192" s="36">
        <v>1.23</v>
      </c>
      <c r="S192" s="36">
        <v>0.82</v>
      </c>
      <c r="T192" s="36">
        <v>0.06</v>
      </c>
      <c r="U192" s="36">
        <v>0.03</v>
      </c>
      <c r="V192" s="36">
        <v>0</v>
      </c>
      <c r="W192" s="36">
        <v>0</v>
      </c>
      <c r="X192" s="36">
        <v>0</v>
      </c>
      <c r="Y192" s="36">
        <v>0</v>
      </c>
      <c r="Z192" s="36">
        <v>0</v>
      </c>
      <c r="AA192" s="36">
        <v>0</v>
      </c>
      <c r="AB192" s="36">
        <v>0</v>
      </c>
      <c r="AC192" s="36">
        <v>0</v>
      </c>
      <c r="AD192" s="36">
        <v>0</v>
      </c>
      <c r="AE192" s="36">
        <v>0</v>
      </c>
      <c r="AF192" s="36">
        <v>0</v>
      </c>
      <c r="AG192" s="36">
        <v>0</v>
      </c>
      <c r="AH192" s="36">
        <v>0</v>
      </c>
      <c r="AI192" s="36">
        <v>0</v>
      </c>
      <c r="AJ192" s="36">
        <v>0</v>
      </c>
      <c r="AK192" s="36">
        <v>0</v>
      </c>
      <c r="AL192" s="36">
        <v>0</v>
      </c>
      <c r="AM192" s="36">
        <v>0</v>
      </c>
      <c r="AN192" s="36">
        <v>0</v>
      </c>
      <c r="AO192" s="36">
        <v>0</v>
      </c>
      <c r="AP192" s="36">
        <v>0</v>
      </c>
      <c r="AQ192" s="36">
        <v>0</v>
      </c>
    </row>
    <row r="193" spans="1:43" x14ac:dyDescent="0.35">
      <c r="A193" s="12"/>
      <c r="B193" s="34" t="s">
        <v>176</v>
      </c>
      <c r="C193" s="8"/>
      <c r="D193" s="8"/>
      <c r="E193" s="8"/>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1:43" x14ac:dyDescent="0.35">
      <c r="A194" s="12"/>
      <c r="B194" s="12"/>
      <c r="C194" s="8"/>
      <c r="D194" s="8"/>
      <c r="E194" s="8"/>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row>
    <row r="195" spans="1:43" x14ac:dyDescent="0.35">
      <c r="A195" s="27" t="s">
        <v>177</v>
      </c>
      <c r="B195" s="27"/>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row>
    <row r="196" spans="1:43" x14ac:dyDescent="0.35">
      <c r="A196" s="29"/>
      <c r="B196" s="29"/>
      <c r="C196" s="29" t="s">
        <v>54</v>
      </c>
      <c r="D196" s="29"/>
      <c r="E196" s="29" t="s">
        <v>55</v>
      </c>
      <c r="F196" s="30">
        <v>2023</v>
      </c>
      <c r="G196" s="30">
        <v>2024</v>
      </c>
      <c r="H196" s="30">
        <v>2025</v>
      </c>
      <c r="I196" s="30">
        <v>2026</v>
      </c>
      <c r="J196" s="30">
        <v>2027</v>
      </c>
      <c r="K196" s="30">
        <v>2028</v>
      </c>
      <c r="L196" s="30">
        <v>2029</v>
      </c>
      <c r="M196" s="30">
        <v>2030</v>
      </c>
      <c r="N196" s="30">
        <v>2031</v>
      </c>
      <c r="O196" s="30">
        <v>2032</v>
      </c>
      <c r="P196" s="30">
        <v>2033</v>
      </c>
      <c r="Q196" s="30">
        <v>2034</v>
      </c>
      <c r="R196" s="30">
        <v>2035</v>
      </c>
      <c r="S196" s="30">
        <v>2036</v>
      </c>
      <c r="T196" s="30">
        <v>2037</v>
      </c>
      <c r="U196" s="30">
        <v>2038</v>
      </c>
      <c r="V196" s="30">
        <v>2039</v>
      </c>
      <c r="W196" s="30">
        <v>2040</v>
      </c>
      <c r="X196" s="30">
        <v>2041</v>
      </c>
      <c r="Y196" s="30">
        <v>2042</v>
      </c>
      <c r="Z196" s="30">
        <v>2043</v>
      </c>
      <c r="AA196" s="30">
        <v>2044</v>
      </c>
      <c r="AB196" s="30">
        <v>2045</v>
      </c>
      <c r="AC196" s="30">
        <v>2046</v>
      </c>
      <c r="AD196" s="30">
        <v>2047</v>
      </c>
      <c r="AE196" s="30">
        <v>2048</v>
      </c>
      <c r="AF196" s="30">
        <v>2049</v>
      </c>
      <c r="AG196" s="30">
        <v>2050</v>
      </c>
      <c r="AH196" s="30">
        <v>2051</v>
      </c>
      <c r="AI196" s="30">
        <v>2052</v>
      </c>
      <c r="AJ196" s="30">
        <v>2053</v>
      </c>
      <c r="AK196" s="30">
        <v>2054</v>
      </c>
      <c r="AL196" s="30">
        <v>2055</v>
      </c>
      <c r="AM196" s="30">
        <v>2056</v>
      </c>
      <c r="AN196" s="30">
        <v>2057</v>
      </c>
      <c r="AO196" s="30">
        <v>2058</v>
      </c>
      <c r="AP196" s="30">
        <v>2059</v>
      </c>
      <c r="AQ196" s="30">
        <v>2060</v>
      </c>
    </row>
    <row r="197" spans="1:43" x14ac:dyDescent="0.35">
      <c r="A197" s="12"/>
      <c r="B197" s="12" t="s">
        <v>178</v>
      </c>
      <c r="C197" s="8" t="s">
        <v>179</v>
      </c>
      <c r="D197" s="26"/>
      <c r="E197" s="31" t="s">
        <v>105</v>
      </c>
      <c r="F197" s="36">
        <v>4.5199999999999996</v>
      </c>
      <c r="G197" s="36">
        <v>4.05</v>
      </c>
      <c r="H197" s="36">
        <v>3.48</v>
      </c>
      <c r="I197" s="36">
        <v>3.78</v>
      </c>
      <c r="J197" s="36">
        <v>3.64</v>
      </c>
      <c r="K197" s="36">
        <v>3.73</v>
      </c>
      <c r="L197" s="36">
        <v>3.22</v>
      </c>
      <c r="M197" s="36">
        <v>2.85</v>
      </c>
      <c r="N197" s="36">
        <v>3.24</v>
      </c>
      <c r="O197" s="36">
        <v>3.23</v>
      </c>
      <c r="P197" s="36">
        <v>3.31</v>
      </c>
      <c r="Q197" s="36">
        <v>3.26</v>
      </c>
      <c r="R197" s="36">
        <v>3.86</v>
      </c>
      <c r="S197" s="36">
        <v>3.64</v>
      </c>
      <c r="T197" s="36">
        <v>3.48</v>
      </c>
      <c r="U197" s="36">
        <v>3.46</v>
      </c>
      <c r="V197" s="36">
        <v>3.54</v>
      </c>
      <c r="W197" s="36">
        <v>3.09</v>
      </c>
      <c r="X197" s="36">
        <v>3.07</v>
      </c>
      <c r="Y197" s="36">
        <v>2.8</v>
      </c>
      <c r="Z197" s="36">
        <v>2.52</v>
      </c>
      <c r="AA197" s="36">
        <v>2.48</v>
      </c>
      <c r="AB197" s="36">
        <v>2.31</v>
      </c>
      <c r="AC197" s="36">
        <v>2.42</v>
      </c>
      <c r="AD197" s="36">
        <v>2.52</v>
      </c>
      <c r="AE197" s="36">
        <v>2.85</v>
      </c>
      <c r="AF197" s="36">
        <v>3</v>
      </c>
      <c r="AG197" s="36">
        <v>3.43</v>
      </c>
      <c r="AH197" s="36">
        <v>3.6</v>
      </c>
      <c r="AI197" s="36">
        <v>3.1</v>
      </c>
      <c r="AJ197" s="36">
        <v>3.44</v>
      </c>
      <c r="AK197" s="36">
        <v>3.5</v>
      </c>
      <c r="AL197" s="36">
        <v>3.24</v>
      </c>
      <c r="AM197" s="36">
        <v>2.77</v>
      </c>
      <c r="AN197" s="36">
        <v>3.53</v>
      </c>
      <c r="AO197" s="36">
        <v>3.01</v>
      </c>
      <c r="AP197" s="36">
        <v>2.88</v>
      </c>
      <c r="AQ197" s="36">
        <v>3.11</v>
      </c>
    </row>
    <row r="198" spans="1:43" x14ac:dyDescent="0.35">
      <c r="A198" s="12"/>
      <c r="B198" s="12"/>
      <c r="C198" s="8" t="s">
        <v>109</v>
      </c>
      <c r="D198" s="26"/>
      <c r="E198" s="31" t="s">
        <v>105</v>
      </c>
      <c r="F198" s="36">
        <v>11.47</v>
      </c>
      <c r="G198" s="36">
        <v>8.94</v>
      </c>
      <c r="H198" s="36">
        <v>6.69</v>
      </c>
      <c r="I198" s="36">
        <v>5.46</v>
      </c>
      <c r="J198" s="36">
        <v>4.93</v>
      </c>
      <c r="K198" s="36">
        <v>3.97</v>
      </c>
      <c r="L198" s="36">
        <v>3.29</v>
      </c>
      <c r="M198" s="36">
        <v>2.5099999999999998</v>
      </c>
      <c r="N198" s="36">
        <v>2.3199999999999998</v>
      </c>
      <c r="O198" s="36">
        <v>2.11</v>
      </c>
      <c r="P198" s="36">
        <v>1.96</v>
      </c>
      <c r="Q198" s="36">
        <v>1.83</v>
      </c>
      <c r="R198" s="36">
        <v>2.2799999999999998</v>
      </c>
      <c r="S198" s="36">
        <v>2.09</v>
      </c>
      <c r="T198" s="36">
        <v>2.14</v>
      </c>
      <c r="U198" s="36">
        <v>2.67</v>
      </c>
      <c r="V198" s="36">
        <v>3.44</v>
      </c>
      <c r="W198" s="36">
        <v>3.59</v>
      </c>
      <c r="X198" s="36">
        <v>3.73</v>
      </c>
      <c r="Y198" s="36">
        <v>3.88</v>
      </c>
      <c r="Z198" s="36">
        <v>3.97</v>
      </c>
      <c r="AA198" s="36">
        <v>3.48</v>
      </c>
      <c r="AB198" s="36">
        <v>3.97</v>
      </c>
      <c r="AC198" s="36">
        <v>3.52</v>
      </c>
      <c r="AD198" s="36">
        <v>3.09</v>
      </c>
      <c r="AE198" s="36">
        <v>2.64</v>
      </c>
      <c r="AF198" s="36">
        <v>2.77</v>
      </c>
      <c r="AG198" s="36">
        <v>3.15</v>
      </c>
      <c r="AH198" s="36">
        <v>3.08</v>
      </c>
      <c r="AI198" s="36">
        <v>2.97</v>
      </c>
      <c r="AJ198" s="36">
        <v>2.76</v>
      </c>
      <c r="AK198" s="36">
        <v>2.62</v>
      </c>
      <c r="AL198" s="36">
        <v>2.0299999999999998</v>
      </c>
      <c r="AM198" s="36">
        <v>1.66</v>
      </c>
      <c r="AN198" s="36">
        <v>1.47</v>
      </c>
      <c r="AO198" s="36">
        <v>1.1000000000000001</v>
      </c>
      <c r="AP198" s="36">
        <v>0.9</v>
      </c>
      <c r="AQ198" s="36">
        <v>1.17</v>
      </c>
    </row>
    <row r="199" spans="1:43" x14ac:dyDescent="0.35">
      <c r="A199" s="12"/>
      <c r="B199" s="12"/>
      <c r="C199" s="8" t="s">
        <v>180</v>
      </c>
      <c r="D199" s="26"/>
      <c r="E199" s="31" t="s">
        <v>105</v>
      </c>
      <c r="F199" s="36">
        <v>11.5</v>
      </c>
      <c r="G199" s="36">
        <v>10.82</v>
      </c>
      <c r="H199" s="36">
        <v>8.74</v>
      </c>
      <c r="I199" s="36">
        <v>7.96</v>
      </c>
      <c r="J199" s="36">
        <v>7.32</v>
      </c>
      <c r="K199" s="36">
        <v>5.96</v>
      </c>
      <c r="L199" s="36">
        <v>5.0999999999999996</v>
      </c>
      <c r="M199" s="36">
        <v>3.57</v>
      </c>
      <c r="N199" s="36">
        <v>3.23</v>
      </c>
      <c r="O199" s="36">
        <v>2.99</v>
      </c>
      <c r="P199" s="36">
        <v>2.7</v>
      </c>
      <c r="Q199" s="36">
        <v>2.2799999999999998</v>
      </c>
      <c r="R199" s="36">
        <v>2.56</v>
      </c>
      <c r="S199" s="36">
        <v>2.37</v>
      </c>
      <c r="T199" s="36">
        <v>2.27</v>
      </c>
      <c r="U199" s="36">
        <v>2.36</v>
      </c>
      <c r="V199" s="36">
        <v>2.35</v>
      </c>
      <c r="W199" s="36">
        <v>2.27</v>
      </c>
      <c r="X199" s="36">
        <v>2.4300000000000002</v>
      </c>
      <c r="Y199" s="36">
        <v>2.4900000000000002</v>
      </c>
      <c r="Z199" s="36">
        <v>2.44</v>
      </c>
      <c r="AA199" s="36">
        <v>2.2999999999999998</v>
      </c>
      <c r="AB199" s="36">
        <v>2</v>
      </c>
      <c r="AC199" s="36">
        <v>2.0099999999999998</v>
      </c>
      <c r="AD199" s="36">
        <v>2.04</v>
      </c>
      <c r="AE199" s="36">
        <v>1.83</v>
      </c>
      <c r="AF199" s="36">
        <v>1.77</v>
      </c>
      <c r="AG199" s="36">
        <v>1.26</v>
      </c>
      <c r="AH199" s="36">
        <v>1.22</v>
      </c>
      <c r="AI199" s="36">
        <v>1.0900000000000001</v>
      </c>
      <c r="AJ199" s="36">
        <v>1.06</v>
      </c>
      <c r="AK199" s="36">
        <v>1.1100000000000001</v>
      </c>
      <c r="AL199" s="36">
        <v>1.26</v>
      </c>
      <c r="AM199" s="36">
        <v>1.5</v>
      </c>
      <c r="AN199" s="36">
        <v>1.1100000000000001</v>
      </c>
      <c r="AO199" s="36">
        <v>1.1399999999999999</v>
      </c>
      <c r="AP199" s="36">
        <v>0.94</v>
      </c>
      <c r="AQ199" s="36">
        <v>0.91</v>
      </c>
    </row>
    <row r="200" spans="1:43" x14ac:dyDescent="0.35">
      <c r="A200" s="12"/>
      <c r="B200" s="12"/>
      <c r="C200" s="8" t="s">
        <v>181</v>
      </c>
      <c r="D200" s="26"/>
      <c r="E200" s="31" t="s">
        <v>105</v>
      </c>
      <c r="F200" s="36">
        <v>15.57</v>
      </c>
      <c r="G200" s="36">
        <v>17.53</v>
      </c>
      <c r="H200" s="36">
        <v>17.16</v>
      </c>
      <c r="I200" s="36">
        <v>15.8</v>
      </c>
      <c r="J200" s="36">
        <v>14.14</v>
      </c>
      <c r="K200" s="36">
        <v>11.25</v>
      </c>
      <c r="L200" s="36">
        <v>9.68</v>
      </c>
      <c r="M200" s="36">
        <v>8.01</v>
      </c>
      <c r="N200" s="36">
        <v>8.51</v>
      </c>
      <c r="O200" s="36">
        <v>7.91</v>
      </c>
      <c r="P200" s="36">
        <v>7.02</v>
      </c>
      <c r="Q200" s="36">
        <v>5.54</v>
      </c>
      <c r="R200" s="36">
        <v>4.6399999999999997</v>
      </c>
      <c r="S200" s="36">
        <v>4.38</v>
      </c>
      <c r="T200" s="36">
        <v>4.09</v>
      </c>
      <c r="U200" s="36">
        <v>3.82</v>
      </c>
      <c r="V200" s="36">
        <v>3.75</v>
      </c>
      <c r="W200" s="36">
        <v>3.55</v>
      </c>
      <c r="X200" s="36">
        <v>3.43</v>
      </c>
      <c r="Y200" s="36">
        <v>3.22</v>
      </c>
      <c r="Z200" s="36">
        <v>3.13</v>
      </c>
      <c r="AA200" s="36">
        <v>2.85</v>
      </c>
      <c r="AB200" s="36">
        <v>2.87</v>
      </c>
      <c r="AC200" s="36">
        <v>2.57</v>
      </c>
      <c r="AD200" s="36">
        <v>1.95</v>
      </c>
      <c r="AE200" s="36">
        <v>1.94</v>
      </c>
      <c r="AF200" s="36">
        <v>1.4</v>
      </c>
      <c r="AG200" s="36">
        <v>1.27</v>
      </c>
      <c r="AH200" s="36">
        <v>1.1599999999999999</v>
      </c>
      <c r="AI200" s="36">
        <v>1.32</v>
      </c>
      <c r="AJ200" s="36">
        <v>1.22</v>
      </c>
      <c r="AK200" s="36">
        <v>1.02</v>
      </c>
      <c r="AL200" s="36">
        <v>1.3</v>
      </c>
      <c r="AM200" s="36">
        <v>1.1599999999999999</v>
      </c>
      <c r="AN200" s="36">
        <v>0.96</v>
      </c>
      <c r="AO200" s="36">
        <v>1.38</v>
      </c>
      <c r="AP200" s="36">
        <v>1.56</v>
      </c>
      <c r="AQ200" s="36">
        <v>1.2</v>
      </c>
    </row>
    <row r="201" spans="1:43" x14ac:dyDescent="0.35">
      <c r="A201" s="12"/>
      <c r="B201" s="12"/>
      <c r="C201" s="8" t="s">
        <v>182</v>
      </c>
      <c r="D201" s="26"/>
      <c r="E201" s="31" t="s">
        <v>105</v>
      </c>
      <c r="F201" s="36">
        <v>14.91</v>
      </c>
      <c r="G201" s="36">
        <v>20.309999999999999</v>
      </c>
      <c r="H201" s="36">
        <v>22.63</v>
      </c>
      <c r="I201" s="36">
        <v>20.27</v>
      </c>
      <c r="J201" s="36">
        <v>16.920000000000002</v>
      </c>
      <c r="K201" s="36">
        <v>15</v>
      </c>
      <c r="L201" s="36">
        <v>13.64</v>
      </c>
      <c r="M201" s="36">
        <v>12.44</v>
      </c>
      <c r="N201" s="36">
        <v>11.99</v>
      </c>
      <c r="O201" s="36">
        <v>11.49</v>
      </c>
      <c r="P201" s="36">
        <v>10.63</v>
      </c>
      <c r="Q201" s="36">
        <v>8.82</v>
      </c>
      <c r="R201" s="36">
        <v>6.55</v>
      </c>
      <c r="S201" s="36">
        <v>6.14</v>
      </c>
      <c r="T201" s="36">
        <v>6.01</v>
      </c>
      <c r="U201" s="36">
        <v>6</v>
      </c>
      <c r="V201" s="36">
        <v>6.12</v>
      </c>
      <c r="W201" s="36">
        <v>6.12</v>
      </c>
      <c r="X201" s="36">
        <v>5.8</v>
      </c>
      <c r="Y201" s="36">
        <v>5.7</v>
      </c>
      <c r="Z201" s="36">
        <v>5.23</v>
      </c>
      <c r="AA201" s="36">
        <v>4.8600000000000003</v>
      </c>
      <c r="AB201" s="36">
        <v>4.53</v>
      </c>
      <c r="AC201" s="36">
        <v>3.61</v>
      </c>
      <c r="AD201" s="36">
        <v>3.89</v>
      </c>
      <c r="AE201" s="36">
        <v>3.01</v>
      </c>
      <c r="AF201" s="36">
        <v>2.84</v>
      </c>
      <c r="AG201" s="36">
        <v>2.42</v>
      </c>
      <c r="AH201" s="36">
        <v>2.5099999999999998</v>
      </c>
      <c r="AI201" s="36">
        <v>2.09</v>
      </c>
      <c r="AJ201" s="36">
        <v>2.25</v>
      </c>
      <c r="AK201" s="36">
        <v>1.83</v>
      </c>
      <c r="AL201" s="36">
        <v>1.36</v>
      </c>
      <c r="AM201" s="36">
        <v>1.23</v>
      </c>
      <c r="AN201" s="36">
        <v>1.02</v>
      </c>
      <c r="AO201" s="36">
        <v>0.89</v>
      </c>
      <c r="AP201" s="36">
        <v>1.03</v>
      </c>
      <c r="AQ201" s="36">
        <v>0.87</v>
      </c>
    </row>
    <row r="202" spans="1:43" x14ac:dyDescent="0.35">
      <c r="A202" s="12"/>
      <c r="B202" s="12"/>
      <c r="C202" s="8" t="s">
        <v>183</v>
      </c>
      <c r="D202" s="26"/>
      <c r="E202" s="31" t="s">
        <v>105</v>
      </c>
      <c r="F202" s="36">
        <v>42.03</v>
      </c>
      <c r="G202" s="36">
        <v>38.340000000000003</v>
      </c>
      <c r="H202" s="36">
        <v>41.3</v>
      </c>
      <c r="I202" s="36">
        <v>46.72</v>
      </c>
      <c r="J202" s="36">
        <v>53.04</v>
      </c>
      <c r="K202" s="36">
        <v>60.09</v>
      </c>
      <c r="L202" s="36">
        <v>65.06</v>
      </c>
      <c r="M202" s="36">
        <v>70.62</v>
      </c>
      <c r="N202" s="36">
        <v>70.709999999999994</v>
      </c>
      <c r="O202" s="36">
        <v>72.27</v>
      </c>
      <c r="P202" s="36">
        <v>74.38</v>
      </c>
      <c r="Q202" s="36">
        <v>78.28</v>
      </c>
      <c r="R202" s="36">
        <v>80.11</v>
      </c>
      <c r="S202" s="36">
        <v>81.38</v>
      </c>
      <c r="T202" s="36">
        <v>82.01</v>
      </c>
      <c r="U202" s="36">
        <v>81.69</v>
      </c>
      <c r="V202" s="36">
        <v>80.8</v>
      </c>
      <c r="W202" s="36">
        <v>81.38</v>
      </c>
      <c r="X202" s="36">
        <v>81.540000000000006</v>
      </c>
      <c r="Y202" s="36">
        <v>81.91</v>
      </c>
      <c r="Z202" s="36">
        <v>82.71</v>
      </c>
      <c r="AA202" s="36">
        <v>84.03</v>
      </c>
      <c r="AB202" s="36">
        <v>84.33</v>
      </c>
      <c r="AC202" s="36">
        <v>85.87</v>
      </c>
      <c r="AD202" s="36">
        <v>86.51</v>
      </c>
      <c r="AE202" s="36">
        <v>87.74</v>
      </c>
      <c r="AF202" s="36">
        <v>88.21</v>
      </c>
      <c r="AG202" s="36">
        <v>88.48</v>
      </c>
      <c r="AH202" s="36">
        <v>88.42</v>
      </c>
      <c r="AI202" s="36">
        <v>89.42</v>
      </c>
      <c r="AJ202" s="36">
        <v>89.27</v>
      </c>
      <c r="AK202" s="36">
        <v>89.93</v>
      </c>
      <c r="AL202" s="36">
        <v>90.81</v>
      </c>
      <c r="AM202" s="36">
        <v>91.68</v>
      </c>
      <c r="AN202" s="36">
        <v>91.91</v>
      </c>
      <c r="AO202" s="36">
        <v>92.48</v>
      </c>
      <c r="AP202" s="36">
        <v>92.69</v>
      </c>
      <c r="AQ202" s="36">
        <v>92.74</v>
      </c>
    </row>
    <row r="203" spans="1:43" x14ac:dyDescent="0.35">
      <c r="A203" s="12"/>
      <c r="B203" s="12"/>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row>
    <row r="204" spans="1:43" x14ac:dyDescent="0.35">
      <c r="A204" s="29"/>
      <c r="B204" s="29"/>
      <c r="C204" s="29" t="s">
        <v>54</v>
      </c>
      <c r="D204" s="29"/>
      <c r="E204" s="29" t="s">
        <v>55</v>
      </c>
      <c r="F204" s="30">
        <v>2023</v>
      </c>
      <c r="G204" s="30">
        <v>2024</v>
      </c>
      <c r="H204" s="30">
        <v>2025</v>
      </c>
      <c r="I204" s="30">
        <v>2026</v>
      </c>
      <c r="J204" s="30">
        <v>2027</v>
      </c>
      <c r="K204" s="30">
        <v>2028</v>
      </c>
      <c r="L204" s="30">
        <v>2029</v>
      </c>
      <c r="M204" s="30">
        <v>2030</v>
      </c>
      <c r="N204" s="30">
        <v>2031</v>
      </c>
      <c r="O204" s="30">
        <v>2032</v>
      </c>
      <c r="P204" s="30">
        <v>2033</v>
      </c>
      <c r="Q204" s="30">
        <v>2034</v>
      </c>
      <c r="R204" s="30">
        <v>2035</v>
      </c>
      <c r="S204" s="30">
        <v>2036</v>
      </c>
      <c r="T204" s="30">
        <v>2037</v>
      </c>
      <c r="U204" s="30">
        <v>2038</v>
      </c>
      <c r="V204" s="30">
        <v>2039</v>
      </c>
      <c r="W204" s="30">
        <v>2040</v>
      </c>
      <c r="X204" s="30">
        <v>2041</v>
      </c>
      <c r="Y204" s="30">
        <v>2042</v>
      </c>
      <c r="Z204" s="30">
        <v>2043</v>
      </c>
      <c r="AA204" s="30">
        <v>2044</v>
      </c>
      <c r="AB204" s="30">
        <v>2045</v>
      </c>
      <c r="AC204" s="30">
        <v>2046</v>
      </c>
      <c r="AD204" s="30">
        <v>2047</v>
      </c>
      <c r="AE204" s="30">
        <v>2048</v>
      </c>
      <c r="AF204" s="30">
        <v>2049</v>
      </c>
      <c r="AG204" s="30">
        <v>2050</v>
      </c>
      <c r="AH204" s="30">
        <v>2051</v>
      </c>
      <c r="AI204" s="30">
        <v>2052</v>
      </c>
      <c r="AJ204" s="30">
        <v>2053</v>
      </c>
      <c r="AK204" s="30">
        <v>2054</v>
      </c>
      <c r="AL204" s="30">
        <v>2055</v>
      </c>
      <c r="AM204" s="30">
        <v>2056</v>
      </c>
      <c r="AN204" s="30">
        <v>2057</v>
      </c>
      <c r="AO204" s="30">
        <v>2058</v>
      </c>
      <c r="AP204" s="30">
        <v>2059</v>
      </c>
      <c r="AQ204" s="30">
        <v>2060</v>
      </c>
    </row>
    <row r="205" spans="1:43" x14ac:dyDescent="0.35">
      <c r="A205" s="12"/>
      <c r="B205" s="12" t="s">
        <v>184</v>
      </c>
      <c r="C205" s="8" t="s">
        <v>179</v>
      </c>
      <c r="D205" s="26"/>
      <c r="E205" s="31" t="s">
        <v>105</v>
      </c>
      <c r="F205" s="36">
        <v>12.95</v>
      </c>
      <c r="G205" s="36">
        <v>3.94</v>
      </c>
      <c r="H205" s="36">
        <v>1.85</v>
      </c>
      <c r="I205" s="36">
        <v>1.55</v>
      </c>
      <c r="J205" s="36">
        <v>1.58</v>
      </c>
      <c r="K205" s="36">
        <v>1.61</v>
      </c>
      <c r="L205" s="36">
        <v>1.27</v>
      </c>
      <c r="M205" s="36">
        <v>1.1200000000000001</v>
      </c>
      <c r="N205" s="36">
        <v>1.28</v>
      </c>
      <c r="O205" s="36">
        <v>1.17</v>
      </c>
      <c r="P205" s="36">
        <v>1.19</v>
      </c>
      <c r="Q205" s="36">
        <v>1.25</v>
      </c>
      <c r="R205" s="36">
        <v>1.92</v>
      </c>
      <c r="S205" s="36">
        <v>1.72</v>
      </c>
      <c r="T205" s="36">
        <v>1.55</v>
      </c>
      <c r="U205" s="36">
        <v>1.47</v>
      </c>
      <c r="V205" s="36">
        <v>1.43</v>
      </c>
      <c r="W205" s="36">
        <v>1.29</v>
      </c>
      <c r="X205" s="36">
        <v>1.23</v>
      </c>
      <c r="Y205" s="36">
        <v>1.1200000000000001</v>
      </c>
      <c r="Z205" s="36">
        <v>1.08</v>
      </c>
      <c r="AA205" s="36">
        <v>1.08</v>
      </c>
      <c r="AB205" s="36">
        <v>0.81</v>
      </c>
      <c r="AC205" s="36">
        <v>0.42</v>
      </c>
      <c r="AD205" s="36">
        <v>0.35</v>
      </c>
      <c r="AE205" s="36">
        <v>0.64</v>
      </c>
      <c r="AF205" s="36">
        <v>0.87</v>
      </c>
      <c r="AG205" s="36">
        <v>1.35</v>
      </c>
      <c r="AH205" s="36">
        <v>1.31</v>
      </c>
      <c r="AI205" s="36">
        <v>0.93</v>
      </c>
      <c r="AJ205" s="36">
        <v>0.84</v>
      </c>
      <c r="AK205" s="36">
        <v>0.78</v>
      </c>
      <c r="AL205" s="36">
        <v>0.69</v>
      </c>
      <c r="AM205" s="36">
        <v>0.67</v>
      </c>
      <c r="AN205" s="36">
        <v>0.92</v>
      </c>
      <c r="AO205" s="36">
        <v>0.76</v>
      </c>
      <c r="AP205" s="36">
        <v>0.64</v>
      </c>
      <c r="AQ205" s="36">
        <v>1.08</v>
      </c>
    </row>
    <row r="206" spans="1:43" x14ac:dyDescent="0.35">
      <c r="A206" s="12"/>
      <c r="B206" s="12"/>
      <c r="C206" s="8" t="s">
        <v>109</v>
      </c>
      <c r="D206" s="26"/>
      <c r="E206" s="31" t="s">
        <v>105</v>
      </c>
      <c r="F206" s="36">
        <v>13.52</v>
      </c>
      <c r="G206" s="36">
        <v>4.54</v>
      </c>
      <c r="H206" s="36">
        <v>1.2</v>
      </c>
      <c r="I206" s="36">
        <v>0.85</v>
      </c>
      <c r="J206" s="36">
        <v>0.78</v>
      </c>
      <c r="K206" s="36">
        <v>0.71</v>
      </c>
      <c r="L206" s="36">
        <v>0.8</v>
      </c>
      <c r="M206" s="36">
        <v>0.59</v>
      </c>
      <c r="N206" s="36">
        <v>0.56000000000000005</v>
      </c>
      <c r="O206" s="36">
        <v>0.6</v>
      </c>
      <c r="P206" s="36">
        <v>0.53</v>
      </c>
      <c r="Q206" s="36">
        <v>0.49</v>
      </c>
      <c r="R206" s="36">
        <v>0.47</v>
      </c>
      <c r="S206" s="36">
        <v>0.49</v>
      </c>
      <c r="T206" s="36">
        <v>0.39</v>
      </c>
      <c r="U206" s="36">
        <v>0.35</v>
      </c>
      <c r="V206" s="36">
        <v>0.34</v>
      </c>
      <c r="W206" s="36">
        <v>0.15</v>
      </c>
      <c r="X206" s="36">
        <v>0.14000000000000001</v>
      </c>
      <c r="Y206" s="36">
        <v>0.17</v>
      </c>
      <c r="Z206" s="36">
        <v>0.15</v>
      </c>
      <c r="AA206" s="36">
        <v>0.14000000000000001</v>
      </c>
      <c r="AB206" s="36">
        <v>0.27</v>
      </c>
      <c r="AC206" s="36">
        <v>0.38</v>
      </c>
      <c r="AD206" s="36">
        <v>0.3</v>
      </c>
      <c r="AE206" s="36">
        <v>0.23</v>
      </c>
      <c r="AF206" s="36">
        <v>0.38</v>
      </c>
      <c r="AG206" s="36">
        <v>0.19</v>
      </c>
      <c r="AH206" s="36">
        <v>0.18</v>
      </c>
      <c r="AI206" s="36">
        <v>0.23</v>
      </c>
      <c r="AJ206" s="36">
        <v>0.35</v>
      </c>
      <c r="AK206" s="36">
        <v>0.36</v>
      </c>
      <c r="AL206" s="36">
        <v>0.42</v>
      </c>
      <c r="AM206" s="36">
        <v>0.27</v>
      </c>
      <c r="AN206" s="36">
        <v>0.14000000000000001</v>
      </c>
      <c r="AO206" s="36">
        <v>0.1</v>
      </c>
      <c r="AP206" s="36">
        <v>0.18</v>
      </c>
      <c r="AQ206" s="36">
        <v>0.47</v>
      </c>
    </row>
    <row r="207" spans="1:43" x14ac:dyDescent="0.35">
      <c r="A207" s="12"/>
      <c r="B207" s="12"/>
      <c r="C207" s="8" t="s">
        <v>180</v>
      </c>
      <c r="D207" s="26"/>
      <c r="E207" s="31" t="s">
        <v>105</v>
      </c>
      <c r="F207" s="36">
        <v>10.96</v>
      </c>
      <c r="G207" s="36">
        <v>5.04</v>
      </c>
      <c r="H207" s="36">
        <v>1.52</v>
      </c>
      <c r="I207" s="36">
        <v>0.64</v>
      </c>
      <c r="J207" s="36">
        <v>0.57999999999999996</v>
      </c>
      <c r="K207" s="36">
        <v>0.42</v>
      </c>
      <c r="L207" s="36">
        <v>0.33</v>
      </c>
      <c r="M207" s="36">
        <v>0.42</v>
      </c>
      <c r="N207" s="36">
        <v>0.38</v>
      </c>
      <c r="O207" s="36">
        <v>0.3</v>
      </c>
      <c r="P207" s="36">
        <v>0.39</v>
      </c>
      <c r="Q207" s="36">
        <v>0.39</v>
      </c>
      <c r="R207" s="36">
        <v>0.3</v>
      </c>
      <c r="S207" s="36">
        <v>0.28000000000000003</v>
      </c>
      <c r="T207" s="36">
        <v>0.28999999999999998</v>
      </c>
      <c r="U207" s="36">
        <v>0.33</v>
      </c>
      <c r="V207" s="36">
        <v>0.25</v>
      </c>
      <c r="W207" s="36">
        <v>0.18</v>
      </c>
      <c r="X207" s="36">
        <v>0.11</v>
      </c>
      <c r="Y207" s="36">
        <v>0.11</v>
      </c>
      <c r="Z207" s="36">
        <v>0.1</v>
      </c>
      <c r="AA207" s="36">
        <v>0.09</v>
      </c>
      <c r="AB207" s="36">
        <v>0.09</v>
      </c>
      <c r="AC207" s="36">
        <v>0.23</v>
      </c>
      <c r="AD207" s="36">
        <v>0.25</v>
      </c>
      <c r="AE207" s="36">
        <v>0.2</v>
      </c>
      <c r="AF207" s="36">
        <v>0.14000000000000001</v>
      </c>
      <c r="AG207" s="36">
        <v>0.14000000000000001</v>
      </c>
      <c r="AH207" s="36">
        <v>0.17</v>
      </c>
      <c r="AI207" s="36">
        <v>0.24</v>
      </c>
      <c r="AJ207" s="36">
        <v>0.23</v>
      </c>
      <c r="AK207" s="36">
        <v>0.24</v>
      </c>
      <c r="AL207" s="36">
        <v>7.0000000000000007E-2</v>
      </c>
      <c r="AM207" s="36">
        <v>0.12</v>
      </c>
      <c r="AN207" s="36">
        <v>0.14000000000000001</v>
      </c>
      <c r="AO207" s="36">
        <v>0.14000000000000001</v>
      </c>
      <c r="AP207" s="36">
        <v>0.15</v>
      </c>
      <c r="AQ207" s="36">
        <v>0.1</v>
      </c>
    </row>
    <row r="208" spans="1:43" x14ac:dyDescent="0.35">
      <c r="A208" s="12"/>
      <c r="B208" s="12"/>
      <c r="C208" s="8" t="s">
        <v>181</v>
      </c>
      <c r="D208" s="26"/>
      <c r="E208" s="31" t="s">
        <v>105</v>
      </c>
      <c r="F208" s="36">
        <v>13.94</v>
      </c>
      <c r="G208" s="36">
        <v>9.77</v>
      </c>
      <c r="H208" s="36">
        <v>2.39</v>
      </c>
      <c r="I208" s="36">
        <v>1.18</v>
      </c>
      <c r="J208" s="36">
        <v>0.78</v>
      </c>
      <c r="K208" s="36">
        <v>0.56000000000000005</v>
      </c>
      <c r="L208" s="36">
        <v>0.49</v>
      </c>
      <c r="M208" s="36">
        <v>0.39</v>
      </c>
      <c r="N208" s="36">
        <v>0.54</v>
      </c>
      <c r="O208" s="36">
        <v>0.59</v>
      </c>
      <c r="P208" s="36">
        <v>0.46</v>
      </c>
      <c r="Q208" s="36">
        <v>0.49</v>
      </c>
      <c r="R208" s="36">
        <v>0.49</v>
      </c>
      <c r="S208" s="36">
        <v>0.3</v>
      </c>
      <c r="T208" s="36">
        <v>0.31</v>
      </c>
      <c r="U208" s="36">
        <v>0.34</v>
      </c>
      <c r="V208" s="36">
        <v>0.39</v>
      </c>
      <c r="W208" s="36">
        <v>0.34</v>
      </c>
      <c r="X208" s="36">
        <v>0.26</v>
      </c>
      <c r="Y208" s="36">
        <v>0.13</v>
      </c>
      <c r="Z208" s="36">
        <v>0.11</v>
      </c>
      <c r="AA208" s="36">
        <v>0.13</v>
      </c>
      <c r="AB208" s="36">
        <v>0.15</v>
      </c>
      <c r="AC208" s="36">
        <v>0.18</v>
      </c>
      <c r="AD208" s="36">
        <v>0.23</v>
      </c>
      <c r="AE208" s="36">
        <v>0.22</v>
      </c>
      <c r="AF208" s="36">
        <v>0.12</v>
      </c>
      <c r="AG208" s="36">
        <v>0.34</v>
      </c>
      <c r="AH208" s="36">
        <v>0.38</v>
      </c>
      <c r="AI208" s="36">
        <v>0.3</v>
      </c>
      <c r="AJ208" s="36">
        <v>0.25</v>
      </c>
      <c r="AK208" s="36">
        <v>0.21</v>
      </c>
      <c r="AL208" s="36">
        <v>0.19</v>
      </c>
      <c r="AM208" s="36">
        <v>0.04</v>
      </c>
      <c r="AN208" s="36">
        <v>0.22</v>
      </c>
      <c r="AO208" s="36">
        <v>0.21</v>
      </c>
      <c r="AP208" s="36">
        <v>0.13</v>
      </c>
      <c r="AQ208" s="36">
        <v>0.18</v>
      </c>
    </row>
    <row r="209" spans="1:43" x14ac:dyDescent="0.35">
      <c r="A209" s="12"/>
      <c r="B209" s="12"/>
      <c r="C209" s="8" t="s">
        <v>182</v>
      </c>
      <c r="D209" s="26"/>
      <c r="E209" s="31" t="s">
        <v>105</v>
      </c>
      <c r="F209" s="36">
        <v>12.46</v>
      </c>
      <c r="G209" s="36">
        <v>15.03</v>
      </c>
      <c r="H209" s="36">
        <v>4.2</v>
      </c>
      <c r="I209" s="36">
        <v>1.48</v>
      </c>
      <c r="J209" s="36">
        <v>1.1599999999999999</v>
      </c>
      <c r="K209" s="36">
        <v>0.89</v>
      </c>
      <c r="L209" s="36">
        <v>0.77</v>
      </c>
      <c r="M209" s="36">
        <v>0.56000000000000005</v>
      </c>
      <c r="N209" s="36">
        <v>0.57999999999999996</v>
      </c>
      <c r="O209" s="36">
        <v>0.55000000000000004</v>
      </c>
      <c r="P209" s="36">
        <v>0.55000000000000004</v>
      </c>
      <c r="Q209" s="36">
        <v>0.46</v>
      </c>
      <c r="R209" s="36">
        <v>0.37</v>
      </c>
      <c r="S209" s="36">
        <v>0.46</v>
      </c>
      <c r="T209" s="36">
        <v>0.36</v>
      </c>
      <c r="U209" s="36">
        <v>0.41</v>
      </c>
      <c r="V209" s="36">
        <v>0.41</v>
      </c>
      <c r="W209" s="36">
        <v>0.43</v>
      </c>
      <c r="X209" s="36">
        <v>0.52</v>
      </c>
      <c r="Y209" s="36">
        <v>0.41</v>
      </c>
      <c r="Z209" s="36">
        <v>0.2</v>
      </c>
      <c r="AA209" s="36">
        <v>0.1</v>
      </c>
      <c r="AB209" s="36">
        <v>0.13</v>
      </c>
      <c r="AC209" s="36">
        <v>0.25</v>
      </c>
      <c r="AD209" s="36">
        <v>0.22</v>
      </c>
      <c r="AE209" s="36">
        <v>0.39</v>
      </c>
      <c r="AF209" s="36">
        <v>0.25</v>
      </c>
      <c r="AG209" s="36">
        <v>0.23</v>
      </c>
      <c r="AH209" s="36">
        <v>0.2</v>
      </c>
      <c r="AI209" s="36">
        <v>0.28000000000000003</v>
      </c>
      <c r="AJ209" s="36">
        <v>0.21</v>
      </c>
      <c r="AK209" s="36">
        <v>0.19</v>
      </c>
      <c r="AL209" s="36">
        <v>0.11</v>
      </c>
      <c r="AM209" s="36">
        <v>0.14000000000000001</v>
      </c>
      <c r="AN209" s="36">
        <v>0.37</v>
      </c>
      <c r="AO209" s="36">
        <v>0.38</v>
      </c>
      <c r="AP209" s="36">
        <v>0.27</v>
      </c>
      <c r="AQ209" s="36">
        <v>0.19</v>
      </c>
    </row>
    <row r="210" spans="1:43" x14ac:dyDescent="0.35">
      <c r="A210" s="12"/>
      <c r="B210" s="12"/>
      <c r="C210" s="8" t="s">
        <v>183</v>
      </c>
      <c r="D210" s="26"/>
      <c r="E210" s="31" t="s">
        <v>105</v>
      </c>
      <c r="F210" s="36">
        <v>36.17</v>
      </c>
      <c r="G210" s="36">
        <v>61.69</v>
      </c>
      <c r="H210" s="36">
        <v>88.84</v>
      </c>
      <c r="I210" s="36">
        <v>94.3</v>
      </c>
      <c r="J210" s="36">
        <v>95.13</v>
      </c>
      <c r="K210" s="36">
        <v>95.81</v>
      </c>
      <c r="L210" s="36">
        <v>96.34</v>
      </c>
      <c r="M210" s="36">
        <v>96.92</v>
      </c>
      <c r="N210" s="36">
        <v>96.66</v>
      </c>
      <c r="O210" s="36">
        <v>96.79</v>
      </c>
      <c r="P210" s="36">
        <v>96.88</v>
      </c>
      <c r="Q210" s="36">
        <v>96.92</v>
      </c>
      <c r="R210" s="36">
        <v>96.44</v>
      </c>
      <c r="S210" s="36">
        <v>96.75</v>
      </c>
      <c r="T210" s="36">
        <v>97.11</v>
      </c>
      <c r="U210" s="36">
        <v>97.12</v>
      </c>
      <c r="V210" s="36">
        <v>97.18</v>
      </c>
      <c r="W210" s="36">
        <v>97.61</v>
      </c>
      <c r="X210" s="36">
        <v>97.73</v>
      </c>
      <c r="Y210" s="36">
        <v>98.06</v>
      </c>
      <c r="Z210" s="36">
        <v>98.36</v>
      </c>
      <c r="AA210" s="36">
        <v>98.47</v>
      </c>
      <c r="AB210" s="36">
        <v>98.54</v>
      </c>
      <c r="AC210" s="36">
        <v>98.53</v>
      </c>
      <c r="AD210" s="36">
        <v>98.64</v>
      </c>
      <c r="AE210" s="36">
        <v>98.33</v>
      </c>
      <c r="AF210" s="36">
        <v>98.23</v>
      </c>
      <c r="AG210" s="36">
        <v>97.74</v>
      </c>
      <c r="AH210" s="36">
        <v>97.75</v>
      </c>
      <c r="AI210" s="36">
        <v>98.02</v>
      </c>
      <c r="AJ210" s="36">
        <v>98.11</v>
      </c>
      <c r="AK210" s="36">
        <v>98.22</v>
      </c>
      <c r="AL210" s="36">
        <v>98.52</v>
      </c>
      <c r="AM210" s="36">
        <v>98.76</v>
      </c>
      <c r="AN210" s="36">
        <v>98.21</v>
      </c>
      <c r="AO210" s="36">
        <v>98.42</v>
      </c>
      <c r="AP210" s="36">
        <v>98.63</v>
      </c>
      <c r="AQ210" s="36">
        <v>97.99</v>
      </c>
    </row>
    <row r="211" spans="1:43" x14ac:dyDescent="0.35">
      <c r="A211" s="12"/>
      <c r="B211" s="12"/>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row>
    <row r="212" spans="1:43" x14ac:dyDescent="0.35">
      <c r="A212" s="27" t="s">
        <v>185</v>
      </c>
      <c r="B212" s="27"/>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row>
    <row r="213" spans="1:43" x14ac:dyDescent="0.35">
      <c r="A213" s="29"/>
      <c r="B213" s="29"/>
      <c r="C213" s="29" t="s">
        <v>54</v>
      </c>
      <c r="D213" s="29"/>
      <c r="E213" s="29" t="s">
        <v>55</v>
      </c>
      <c r="F213" s="30">
        <v>2023</v>
      </c>
      <c r="G213" s="30">
        <v>2024</v>
      </c>
      <c r="H213" s="30">
        <v>2025</v>
      </c>
      <c r="I213" s="30">
        <v>2026</v>
      </c>
      <c r="J213" s="30">
        <v>2027</v>
      </c>
      <c r="K213" s="30">
        <v>2028</v>
      </c>
      <c r="L213" s="30">
        <v>2029</v>
      </c>
      <c r="M213" s="30">
        <v>2030</v>
      </c>
      <c r="N213" s="30">
        <v>2031</v>
      </c>
      <c r="O213" s="30">
        <v>2032</v>
      </c>
      <c r="P213" s="30">
        <v>2033</v>
      </c>
      <c r="Q213" s="30">
        <v>2034</v>
      </c>
      <c r="R213" s="30">
        <v>2035</v>
      </c>
      <c r="S213" s="30">
        <v>2036</v>
      </c>
      <c r="T213" s="30">
        <v>2037</v>
      </c>
      <c r="U213" s="30">
        <v>2038</v>
      </c>
      <c r="V213" s="30">
        <v>2039</v>
      </c>
      <c r="W213" s="30">
        <v>2040</v>
      </c>
      <c r="X213" s="30">
        <v>2041</v>
      </c>
      <c r="Y213" s="30">
        <v>2042</v>
      </c>
      <c r="Z213" s="30">
        <v>2043</v>
      </c>
      <c r="AA213" s="30">
        <v>2044</v>
      </c>
      <c r="AB213" s="30">
        <v>2045</v>
      </c>
      <c r="AC213" s="30">
        <v>2046</v>
      </c>
      <c r="AD213" s="30">
        <v>2047</v>
      </c>
      <c r="AE213" s="30">
        <v>2048</v>
      </c>
      <c r="AF213" s="30">
        <v>2049</v>
      </c>
      <c r="AG213" s="30">
        <v>2050</v>
      </c>
      <c r="AH213" s="30">
        <v>2051</v>
      </c>
      <c r="AI213" s="30">
        <v>2052</v>
      </c>
      <c r="AJ213" s="30">
        <v>2053</v>
      </c>
      <c r="AK213" s="30">
        <v>2054</v>
      </c>
      <c r="AL213" s="30">
        <v>2055</v>
      </c>
      <c r="AM213" s="30">
        <v>2056</v>
      </c>
      <c r="AN213" s="30">
        <v>2057</v>
      </c>
      <c r="AO213" s="30">
        <v>2058</v>
      </c>
      <c r="AP213" s="30">
        <v>2059</v>
      </c>
      <c r="AQ213" s="30">
        <v>2060</v>
      </c>
    </row>
    <row r="214" spans="1:43" x14ac:dyDescent="0.35">
      <c r="A214" s="12"/>
      <c r="B214" s="12" t="s">
        <v>186</v>
      </c>
      <c r="C214" s="8" t="s">
        <v>187</v>
      </c>
      <c r="D214" s="26"/>
      <c r="E214" s="31" t="s">
        <v>188</v>
      </c>
      <c r="F214" s="36">
        <v>1.5596368488768044</v>
      </c>
      <c r="G214" s="36">
        <v>1.3979426103029282</v>
      </c>
      <c r="H214" s="36">
        <v>1.3180424656948184</v>
      </c>
      <c r="I214" s="36">
        <v>1.3149869198886492</v>
      </c>
      <c r="J214" s="36">
        <v>1.4740522860198941</v>
      </c>
      <c r="K214" s="36">
        <v>1.4945873318618028</v>
      </c>
      <c r="L214" s="36">
        <v>1.4542396823672852</v>
      </c>
      <c r="M214" s="36">
        <v>1.4958799770479818</v>
      </c>
      <c r="N214" s="36">
        <v>1.5562530915620436</v>
      </c>
      <c r="O214" s="36">
        <v>1.600620705155344</v>
      </c>
      <c r="P214" s="36">
        <v>1.6003804769139052</v>
      </c>
      <c r="Q214" s="36">
        <v>1.5757971424638513</v>
      </c>
      <c r="R214" s="36">
        <v>1.7934353521518138</v>
      </c>
      <c r="S214" s="36">
        <v>1.7121359806054226</v>
      </c>
      <c r="T214" s="36">
        <v>1.7395855404632725</v>
      </c>
      <c r="U214" s="36">
        <v>1.8440424607121582</v>
      </c>
      <c r="V214" s="36">
        <v>1.949545037276901</v>
      </c>
      <c r="W214" s="36">
        <v>1.9816358093180866</v>
      </c>
      <c r="X214" s="36">
        <v>2.0404773355879988</v>
      </c>
      <c r="Y214" s="36">
        <v>2.1033671845124715</v>
      </c>
      <c r="Z214" s="36">
        <v>2.1485925828605255</v>
      </c>
      <c r="AA214" s="36">
        <v>2.2039144207262082</v>
      </c>
      <c r="AB214" s="36">
        <v>2.2447195505493918</v>
      </c>
      <c r="AC214" s="36">
        <v>2.271275446916448</v>
      </c>
      <c r="AD214" s="36">
        <v>2.3089577856766237</v>
      </c>
      <c r="AE214" s="36">
        <v>2.3341604376344263</v>
      </c>
      <c r="AF214" s="36">
        <v>2.3730959793717319</v>
      </c>
      <c r="AG214" s="36">
        <v>2.4789882309904567</v>
      </c>
      <c r="AH214" s="36">
        <v>2.5603092109537298</v>
      </c>
      <c r="AI214" s="36">
        <v>2.6096262834180388</v>
      </c>
      <c r="AJ214" s="36">
        <v>2.8485583475482712</v>
      </c>
      <c r="AK214" s="36">
        <v>3.1877507215735874</v>
      </c>
      <c r="AL214" s="36">
        <v>3.5335163530622249</v>
      </c>
      <c r="AM214" s="36">
        <v>3.7189960424862756</v>
      </c>
      <c r="AN214" s="36">
        <v>3.9014925206348838</v>
      </c>
      <c r="AO214" s="36">
        <v>3.8441275454177495</v>
      </c>
      <c r="AP214" s="36">
        <v>3.8495157782556215</v>
      </c>
      <c r="AQ214" s="36">
        <v>3.9251856489374148</v>
      </c>
    </row>
    <row r="215" spans="1:43" x14ac:dyDescent="0.35">
      <c r="A215" s="12"/>
      <c r="B215" s="12"/>
      <c r="C215" s="8" t="s">
        <v>189</v>
      </c>
      <c r="D215" s="26"/>
      <c r="E215" s="31" t="s">
        <v>188</v>
      </c>
      <c r="F215" s="36">
        <v>0.9446921315821184</v>
      </c>
      <c r="G215" s="36">
        <v>1.0345824798168455</v>
      </c>
      <c r="H215" s="36">
        <v>1.5862452102662972</v>
      </c>
      <c r="I215" s="36">
        <v>0.70299206429639471</v>
      </c>
      <c r="J215" s="36">
        <v>0.39619711086359077</v>
      </c>
      <c r="K215" s="36">
        <v>2.4145970724208339</v>
      </c>
      <c r="L215" s="36">
        <v>3.0080444107962769</v>
      </c>
      <c r="M215" s="36">
        <v>1.7552281278749731</v>
      </c>
      <c r="N215" s="36">
        <v>3.7792890123785519</v>
      </c>
      <c r="O215" s="36">
        <v>4.3523884306431269</v>
      </c>
      <c r="P215" s="36">
        <v>4.756790749092553</v>
      </c>
      <c r="Q215" s="36">
        <v>5.0714475970308479</v>
      </c>
      <c r="R215" s="36">
        <v>5.8854015309742973</v>
      </c>
      <c r="S215" s="36">
        <v>6.5101697250802157</v>
      </c>
      <c r="T215" s="36">
        <v>6.924883839914977</v>
      </c>
      <c r="U215" s="36">
        <v>8.1466068514675509</v>
      </c>
      <c r="V215" s="36">
        <v>8.466486663377637</v>
      </c>
      <c r="W215" s="36">
        <v>8.715394664389553</v>
      </c>
      <c r="X215" s="36">
        <v>8.9038645430768053</v>
      </c>
      <c r="Y215" s="36">
        <v>9.1002823754992157</v>
      </c>
      <c r="Z215" s="36">
        <v>9.3004724479058325</v>
      </c>
      <c r="AA215" s="36">
        <v>9.198947494073769</v>
      </c>
      <c r="AB215" s="36">
        <v>9.3681777315615395</v>
      </c>
      <c r="AC215" s="36">
        <v>8.6095174132308951</v>
      </c>
      <c r="AD215" s="36">
        <v>8.7368292582119906</v>
      </c>
      <c r="AE215" s="36">
        <v>5.186349414630727</v>
      </c>
      <c r="AF215" s="36">
        <v>5.1689572233383414</v>
      </c>
      <c r="AG215" s="36">
        <v>5.3352281856299317</v>
      </c>
      <c r="AH215" s="36">
        <v>5.2600347278941806</v>
      </c>
      <c r="AI215" s="36">
        <v>1.6373606908445237</v>
      </c>
      <c r="AJ215" s="36">
        <v>1.5180165584844438</v>
      </c>
      <c r="AK215" s="36">
        <v>1.4701565123610314</v>
      </c>
      <c r="AL215" s="36">
        <v>1.2580123441963489</v>
      </c>
      <c r="AM215" s="36">
        <v>1.209576515407266</v>
      </c>
      <c r="AN215" s="36">
        <v>1.1110231325715449</v>
      </c>
      <c r="AO215" s="36">
        <v>1.1934163867961851</v>
      </c>
      <c r="AP215" s="36">
        <v>1.1981639369961814</v>
      </c>
      <c r="AQ215" s="36">
        <v>0.96179940665348485</v>
      </c>
    </row>
    <row r="216" spans="1:43" x14ac:dyDescent="0.35">
      <c r="A216" s="12"/>
      <c r="B216" s="12"/>
      <c r="C216" s="8" t="s">
        <v>190</v>
      </c>
      <c r="D216" s="26"/>
      <c r="E216" s="31" t="s">
        <v>188</v>
      </c>
      <c r="F216" s="36">
        <v>1.776442017360248</v>
      </c>
      <c r="G216" s="36">
        <v>2.044718631698518</v>
      </c>
      <c r="H216" s="36">
        <v>2.4183769481341728</v>
      </c>
      <c r="I216" s="36">
        <v>2.6932975075804917</v>
      </c>
      <c r="J216" s="36">
        <v>3.1030436960510546</v>
      </c>
      <c r="K216" s="36">
        <v>3.4059703857612726</v>
      </c>
      <c r="L216" s="36">
        <v>3.5805102366087116</v>
      </c>
      <c r="M216" s="36">
        <v>3.9693824999299316</v>
      </c>
      <c r="N216" s="36">
        <v>3.9117646321145445</v>
      </c>
      <c r="O216" s="36">
        <v>4.0302619608231955</v>
      </c>
      <c r="P216" s="36">
        <v>4.206246606866249</v>
      </c>
      <c r="Q216" s="36">
        <v>4.3951275865556809</v>
      </c>
      <c r="R216" s="36">
        <v>4.3895956639572837</v>
      </c>
      <c r="S216" s="36">
        <v>4.4770312845667917</v>
      </c>
      <c r="T216" s="36">
        <v>4.5205761064784431</v>
      </c>
      <c r="U216" s="36">
        <v>4.5791355734732377</v>
      </c>
      <c r="V216" s="36">
        <v>4.636398790920726</v>
      </c>
      <c r="W216" s="36">
        <v>4.6995750837451986</v>
      </c>
      <c r="X216" s="36">
        <v>4.8215759655899628</v>
      </c>
      <c r="Y216" s="36">
        <v>4.8636877678811423</v>
      </c>
      <c r="Z216" s="36">
        <v>4.9850458854372217</v>
      </c>
      <c r="AA216" s="36">
        <v>5.1315146425148823</v>
      </c>
      <c r="AB216" s="36">
        <v>5.2507899216227027</v>
      </c>
      <c r="AC216" s="36">
        <v>5.5335061380181099</v>
      </c>
      <c r="AD216" s="36">
        <v>5.9063019222420046</v>
      </c>
      <c r="AE216" s="36">
        <v>6.16059039695614</v>
      </c>
      <c r="AF216" s="36">
        <v>6.3215659969610192</v>
      </c>
      <c r="AG216" s="36">
        <v>6.4774586659651652</v>
      </c>
      <c r="AH216" s="36">
        <v>6.2806925444052784</v>
      </c>
      <c r="AI216" s="36">
        <v>6.3470372590435478</v>
      </c>
      <c r="AJ216" s="36">
        <v>6.2601940547642974</v>
      </c>
      <c r="AK216" s="36">
        <v>6.2872935735258464</v>
      </c>
      <c r="AL216" s="36">
        <v>6.1847252335004343</v>
      </c>
      <c r="AM216" s="36">
        <v>6.093856516612604</v>
      </c>
      <c r="AN216" s="36">
        <v>6.0302063787412337</v>
      </c>
      <c r="AO216" s="36">
        <v>5.9704172897698404</v>
      </c>
      <c r="AP216" s="36">
        <v>5.9139130325080727</v>
      </c>
      <c r="AQ216" s="36">
        <v>5.8885345829987479</v>
      </c>
    </row>
    <row r="217" spans="1:43" x14ac:dyDescent="0.35">
      <c r="A217" s="12"/>
      <c r="B217" s="12"/>
      <c r="C217" s="8" t="s">
        <v>191</v>
      </c>
      <c r="D217" s="26"/>
      <c r="E217" s="31" t="s">
        <v>188</v>
      </c>
      <c r="F217" s="36">
        <v>3.3735635956745398</v>
      </c>
      <c r="G217" s="36">
        <v>3.6034750516851788</v>
      </c>
      <c r="H217" s="36">
        <v>3.857493727499651</v>
      </c>
      <c r="I217" s="36">
        <v>3.9486051005112905</v>
      </c>
      <c r="J217" s="36">
        <v>3.9918151747466566</v>
      </c>
      <c r="K217" s="36">
        <v>4.1640856895274254</v>
      </c>
      <c r="L217" s="36">
        <v>4.2987312184527537</v>
      </c>
      <c r="M217" s="36">
        <v>4.4729654279648754</v>
      </c>
      <c r="N217" s="36">
        <v>4.5756354219485722</v>
      </c>
      <c r="O217" s="36">
        <v>4.7288918672670075</v>
      </c>
      <c r="P217" s="36">
        <v>4.8745501178358959</v>
      </c>
      <c r="Q217" s="36">
        <v>4.9739038801397397</v>
      </c>
      <c r="R217" s="36">
        <v>4.9277542298306667</v>
      </c>
      <c r="S217" s="36">
        <v>5.1596463166223403</v>
      </c>
      <c r="T217" s="36">
        <v>5.3563413219445728</v>
      </c>
      <c r="U217" s="36">
        <v>5.3946683564634057</v>
      </c>
      <c r="V217" s="36">
        <v>5.5402856775500187</v>
      </c>
      <c r="W217" s="36">
        <v>5.7204597573200386</v>
      </c>
      <c r="X217" s="36">
        <v>5.7960856842534048</v>
      </c>
      <c r="Y217" s="36">
        <v>5.8664235621114589</v>
      </c>
      <c r="Z217" s="36">
        <v>5.8487258441116641</v>
      </c>
      <c r="AA217" s="36">
        <v>5.9145422566339434</v>
      </c>
      <c r="AB217" s="36">
        <v>6.0735907061517782</v>
      </c>
      <c r="AC217" s="36">
        <v>6.0684773620969272</v>
      </c>
      <c r="AD217" s="36">
        <v>6.031567874538319</v>
      </c>
      <c r="AE217" s="36">
        <v>5.9951805692217137</v>
      </c>
      <c r="AF217" s="36">
        <v>6.1335713962938909</v>
      </c>
      <c r="AG217" s="36">
        <v>6.1607818101742984</v>
      </c>
      <c r="AH217" s="36">
        <v>6.0931090476143526</v>
      </c>
      <c r="AI217" s="36">
        <v>6.0949004893061209</v>
      </c>
      <c r="AJ217" s="36">
        <v>6.0956027883480051</v>
      </c>
      <c r="AK217" s="36">
        <v>6.0984327809514038</v>
      </c>
      <c r="AL217" s="36">
        <v>6.1012097111934933</v>
      </c>
      <c r="AM217" s="36">
        <v>6.1039345739935413</v>
      </c>
      <c r="AN217" s="36">
        <v>6.1334095950639114</v>
      </c>
      <c r="AO217" s="36">
        <v>6.2518502091920354</v>
      </c>
      <c r="AP217" s="36">
        <v>6.2617006484710203</v>
      </c>
      <c r="AQ217" s="36">
        <v>6.2215671829096522</v>
      </c>
    </row>
    <row r="218" spans="1:43" x14ac:dyDescent="0.35">
      <c r="A218" s="12"/>
      <c r="B218" s="12"/>
      <c r="C218" s="8" t="s">
        <v>192</v>
      </c>
      <c r="D218" s="26"/>
      <c r="E218" s="31" t="s">
        <v>188</v>
      </c>
      <c r="F218" s="36">
        <v>9.167329672769478</v>
      </c>
      <c r="G218" s="36">
        <v>9.7041815498984221</v>
      </c>
      <c r="H218" s="36">
        <v>10.622304431059959</v>
      </c>
      <c r="I218" s="36">
        <v>11.356220285586637</v>
      </c>
      <c r="J218" s="36">
        <v>11.583539424130823</v>
      </c>
      <c r="K218" s="36">
        <v>11.423470535263323</v>
      </c>
      <c r="L218" s="36">
        <v>11.486335343563262</v>
      </c>
      <c r="M218" s="36">
        <v>11.485150733226691</v>
      </c>
      <c r="N218" s="36">
        <v>11.248362950554634</v>
      </c>
      <c r="O218" s="36">
        <v>10.770341921782361</v>
      </c>
      <c r="P218" s="36">
        <v>9.092725868385612</v>
      </c>
      <c r="Q218" s="36">
        <v>7.6380781216696834</v>
      </c>
      <c r="R218" s="36">
        <v>5.645563127785131</v>
      </c>
      <c r="S218" s="36">
        <v>4.150351288745596</v>
      </c>
      <c r="T218" s="36">
        <v>2.0095066731420532</v>
      </c>
      <c r="U218" s="36">
        <v>1.4558047953028919</v>
      </c>
      <c r="V218" s="36">
        <v>0.73791092812203518</v>
      </c>
      <c r="W218" s="36">
        <v>0.39714231215056517</v>
      </c>
      <c r="X218" s="36">
        <v>0.16565262297561031</v>
      </c>
      <c r="Y218" s="36">
        <v>3.7848513433390171E-2</v>
      </c>
      <c r="Z218" s="36">
        <v>2.0461481311298591E-2</v>
      </c>
      <c r="AA218" s="36">
        <v>2.6349454528612365E-6</v>
      </c>
      <c r="AB218" s="36">
        <v>2.7370344688963852E-6</v>
      </c>
      <c r="AC218" s="36">
        <v>3.0501126847101457E-6</v>
      </c>
      <c r="AD218" s="36">
        <v>3.6431779377557542E-6</v>
      </c>
      <c r="AE218" s="36">
        <v>4.6145398829269684E-6</v>
      </c>
      <c r="AF218" s="36">
        <v>4.9625092151047589E-6</v>
      </c>
      <c r="AG218" s="36">
        <v>4.9021106757419931E-6</v>
      </c>
      <c r="AH218" s="36">
        <v>4.4831630290486326E-6</v>
      </c>
      <c r="AI218" s="36">
        <v>4.6456494192810581E-6</v>
      </c>
      <c r="AJ218" s="36">
        <v>4.1308933709151827E-6</v>
      </c>
      <c r="AK218" s="36">
        <v>4.2538189906021933E-6</v>
      </c>
      <c r="AL218" s="36">
        <v>4.7480113515149294E-6</v>
      </c>
      <c r="AM218" s="36">
        <v>5.6605593784464028E-6</v>
      </c>
      <c r="AN218" s="36">
        <v>6.1586282296746478E-6</v>
      </c>
      <c r="AO218" s="36">
        <v>6.8034499028641158E-6</v>
      </c>
      <c r="AP218" s="36">
        <v>7.0957798452707799E-6</v>
      </c>
      <c r="AQ218" s="36">
        <v>7.1361003046231355E-6</v>
      </c>
    </row>
    <row r="219" spans="1:43" x14ac:dyDescent="0.35">
      <c r="A219" s="12"/>
      <c r="B219" s="12"/>
      <c r="C219" s="8" t="s">
        <v>193</v>
      </c>
      <c r="D219" s="26"/>
      <c r="E219" s="31" t="s">
        <v>188</v>
      </c>
      <c r="F219" s="36">
        <v>0.27907186285112184</v>
      </c>
      <c r="G219" s="36">
        <v>0.2825364126497783</v>
      </c>
      <c r="H219" s="36">
        <v>0.40455702077741773</v>
      </c>
      <c r="I219" s="36">
        <v>0.24970799627401855</v>
      </c>
      <c r="J219" s="36">
        <v>7.0825982115940836E-2</v>
      </c>
      <c r="K219" s="36">
        <v>0.14256248972811303</v>
      </c>
      <c r="L219" s="36">
        <v>0.13087668253017593</v>
      </c>
      <c r="M219" s="36">
        <v>0.19924996867792025</v>
      </c>
      <c r="N219" s="36">
        <v>0.79332347574446205</v>
      </c>
      <c r="O219" s="36">
        <v>0.8053925425904267</v>
      </c>
      <c r="P219" s="36">
        <v>5.4691504587678644E-2</v>
      </c>
      <c r="Q219" s="36">
        <v>0.77600760942500557</v>
      </c>
      <c r="R219" s="36">
        <v>0.75530689716334976</v>
      </c>
      <c r="S219" s="36">
        <v>0.42664436893831431</v>
      </c>
      <c r="T219" s="36">
        <v>8.3363467162280019E-3</v>
      </c>
      <c r="U219" s="36">
        <v>2.9235228683059524E-2</v>
      </c>
      <c r="V219" s="36">
        <v>1.3607186714170865E-2</v>
      </c>
      <c r="W219" s="36">
        <v>0.53250841814755268</v>
      </c>
      <c r="X219" s="36">
        <v>0</v>
      </c>
      <c r="Y219" s="36">
        <v>0</v>
      </c>
      <c r="Z219" s="36">
        <v>0.88096249415321848</v>
      </c>
      <c r="AA219" s="36">
        <v>3.9618247064992776E-3</v>
      </c>
      <c r="AB219" s="36">
        <v>4.4350153563532481E-2</v>
      </c>
      <c r="AC219" s="36">
        <v>1.0445930666862513</v>
      </c>
      <c r="AD219" s="36">
        <v>0.31599328240100016</v>
      </c>
      <c r="AE219" s="36">
        <v>1.2336430498618869</v>
      </c>
      <c r="AF219" s="36">
        <v>0.27715318246494036</v>
      </c>
      <c r="AG219" s="36">
        <v>0.27564753798312086</v>
      </c>
      <c r="AH219" s="36">
        <v>0.11539227201535378</v>
      </c>
      <c r="AI219" s="36">
        <v>1.5040915234245813</v>
      </c>
      <c r="AJ219" s="36">
        <v>0.33429665162439692</v>
      </c>
      <c r="AK219" s="36">
        <v>0.27064932117521751</v>
      </c>
      <c r="AL219" s="36">
        <v>0.47581422504840587</v>
      </c>
      <c r="AM219" s="36">
        <v>0.35764031668718882</v>
      </c>
      <c r="AN219" s="36">
        <v>0.37611465730925775</v>
      </c>
      <c r="AO219" s="36">
        <v>0.40056096705589833</v>
      </c>
      <c r="AP219" s="36">
        <v>0.31328257553989641</v>
      </c>
      <c r="AQ219" s="36">
        <v>0.40665619665902153</v>
      </c>
    </row>
    <row r="220" spans="1:43" x14ac:dyDescent="0.35">
      <c r="A220" s="12"/>
      <c r="B220" s="12"/>
      <c r="C220" s="8" t="s">
        <v>194</v>
      </c>
      <c r="D220" s="26"/>
      <c r="E220" s="31" t="s">
        <v>188</v>
      </c>
      <c r="F220" s="36">
        <v>18.126642959677071</v>
      </c>
      <c r="G220" s="36">
        <v>13.382471776950595</v>
      </c>
      <c r="H220" s="36">
        <v>8.9114786685271241</v>
      </c>
      <c r="I220" s="36">
        <v>6.7848010496469087</v>
      </c>
      <c r="J220" s="36">
        <v>5.7478352882773711</v>
      </c>
      <c r="K220" s="36">
        <v>4.7512505071295577</v>
      </c>
      <c r="L220" s="36">
        <v>3.9842343397365227</v>
      </c>
      <c r="M220" s="36">
        <v>3.6515861232399924</v>
      </c>
      <c r="N220" s="36">
        <v>4.0434445512278225</v>
      </c>
      <c r="O220" s="36">
        <v>4.2432507088779854</v>
      </c>
      <c r="P220" s="36">
        <v>4.6647980984470898</v>
      </c>
      <c r="Q220" s="36">
        <v>4.7710296259696223</v>
      </c>
      <c r="R220" s="36">
        <v>4.8571818252773591</v>
      </c>
      <c r="S220" s="36">
        <v>4.9242926666994578</v>
      </c>
      <c r="T220" s="36">
        <v>5.2051128897062178</v>
      </c>
      <c r="U220" s="36">
        <v>5.5878463436434878</v>
      </c>
      <c r="V220" s="36">
        <v>6.0696980472048931</v>
      </c>
      <c r="W220" s="36">
        <v>6.2498133290007587</v>
      </c>
      <c r="X220" s="36">
        <v>6.4402158764511874</v>
      </c>
      <c r="Y220" s="36">
        <v>6.6435300928804795</v>
      </c>
      <c r="Z220" s="36">
        <v>6.7641153851021203</v>
      </c>
      <c r="AA220" s="36">
        <v>6.759383529714003</v>
      </c>
      <c r="AB220" s="36">
        <v>6.9031152832875042</v>
      </c>
      <c r="AC220" s="36">
        <v>7.0087598099693222</v>
      </c>
      <c r="AD220" s="36">
        <v>7.0408190900279672</v>
      </c>
      <c r="AE220" s="36">
        <v>6.909327845713471</v>
      </c>
      <c r="AF220" s="36">
        <v>6.9862496454505969</v>
      </c>
      <c r="AG220" s="36">
        <v>7.1882462972096279</v>
      </c>
      <c r="AH220" s="36">
        <v>7.3966017523716348</v>
      </c>
      <c r="AI220" s="36">
        <v>7.3802521144853479</v>
      </c>
      <c r="AJ220" s="36">
        <v>7.6172482148070024</v>
      </c>
      <c r="AK220" s="36">
        <v>7.5798753079416681</v>
      </c>
      <c r="AL220" s="36">
        <v>7.4026846427784196</v>
      </c>
      <c r="AM220" s="36">
        <v>6.9297007445801055</v>
      </c>
      <c r="AN220" s="36">
        <v>6.6219125035665742</v>
      </c>
      <c r="AO220" s="36">
        <v>6.3370015963833959</v>
      </c>
      <c r="AP220" s="36">
        <v>6.1884777241699966</v>
      </c>
      <c r="AQ220" s="36">
        <v>5.9557921965017471</v>
      </c>
    </row>
    <row r="221" spans="1:43" x14ac:dyDescent="0.35">
      <c r="A221" s="12"/>
      <c r="B221" s="12"/>
      <c r="C221" s="8" t="s">
        <v>195</v>
      </c>
      <c r="D221" s="26"/>
      <c r="E221" s="31" t="s">
        <v>188</v>
      </c>
      <c r="F221" s="36">
        <v>33.567983538301725</v>
      </c>
      <c r="G221" s="36">
        <v>27.313741577471745</v>
      </c>
      <c r="H221" s="36">
        <v>23.20120110345572</v>
      </c>
      <c r="I221" s="36">
        <v>20.918785805530064</v>
      </c>
      <c r="J221" s="36">
        <v>20.207369062569828</v>
      </c>
      <c r="K221" s="36">
        <v>19.379916897858898</v>
      </c>
      <c r="L221" s="36">
        <v>18.589880242104229</v>
      </c>
      <c r="M221" s="36">
        <v>18.423693732400171</v>
      </c>
      <c r="N221" s="36">
        <v>19.267915001390531</v>
      </c>
      <c r="O221" s="36">
        <v>19.444446218521872</v>
      </c>
      <c r="P221" s="36">
        <v>20.049935595867332</v>
      </c>
      <c r="Q221" s="36">
        <v>20.137973428425713</v>
      </c>
      <c r="R221" s="36">
        <v>29.386075652641644</v>
      </c>
      <c r="S221" s="36">
        <v>24.398185891260752</v>
      </c>
      <c r="T221" s="36">
        <v>24.365068381731536</v>
      </c>
      <c r="U221" s="36">
        <v>25.552803095209786</v>
      </c>
      <c r="V221" s="36">
        <v>26.973231400843112</v>
      </c>
      <c r="W221" s="36">
        <v>26.999368325493435</v>
      </c>
      <c r="X221" s="36">
        <v>27.974619915674904</v>
      </c>
      <c r="Y221" s="36">
        <v>28.826087534660445</v>
      </c>
      <c r="Z221" s="36">
        <v>29.424915287865165</v>
      </c>
      <c r="AA221" s="36">
        <v>29.585957956897818</v>
      </c>
      <c r="AB221" s="36">
        <v>29.896349007061819</v>
      </c>
      <c r="AC221" s="36">
        <v>29.720097611214726</v>
      </c>
      <c r="AD221" s="36">
        <v>29.553435439750576</v>
      </c>
      <c r="AE221" s="36">
        <v>28.840965757337877</v>
      </c>
      <c r="AF221" s="36">
        <v>29.218468159483912</v>
      </c>
      <c r="AG221" s="36">
        <v>30.290508144009639</v>
      </c>
      <c r="AH221" s="36">
        <v>30.832166081907221</v>
      </c>
      <c r="AI221" s="36">
        <v>29.918523202918184</v>
      </c>
      <c r="AJ221" s="36">
        <v>30.607537758653212</v>
      </c>
      <c r="AK221" s="36">
        <v>30.47166090240848</v>
      </c>
      <c r="AL221" s="36">
        <v>29.860791621315464</v>
      </c>
      <c r="AM221" s="36">
        <v>28.48327734533185</v>
      </c>
      <c r="AN221" s="36">
        <v>28.718314435056154</v>
      </c>
      <c r="AO221" s="36">
        <v>27.527390000730328</v>
      </c>
      <c r="AP221" s="36">
        <v>26.959155744965297</v>
      </c>
      <c r="AQ221" s="36">
        <v>27.839840740524039</v>
      </c>
    </row>
    <row r="222" spans="1:43" x14ac:dyDescent="0.35">
      <c r="A222" s="12"/>
      <c r="B222" s="12"/>
      <c r="C222" s="8" t="s">
        <v>196</v>
      </c>
      <c r="D222" s="26"/>
      <c r="E222" s="31" t="s">
        <v>188</v>
      </c>
      <c r="F222" s="36">
        <f t="shared" ref="F222:AQ222" si="21">SUM(F214:F221)</f>
        <v>68.795362627093112</v>
      </c>
      <c r="G222" s="36">
        <f t="shared" si="21"/>
        <v>58.763650090474016</v>
      </c>
      <c r="H222" s="36">
        <f t="shared" si="21"/>
        <v>52.319699575415157</v>
      </c>
      <c r="I222" s="36">
        <f t="shared" si="21"/>
        <v>47.969396729314454</v>
      </c>
      <c r="J222" s="36">
        <f t="shared" si="21"/>
        <v>46.574678024775167</v>
      </c>
      <c r="K222" s="36">
        <f t="shared" si="21"/>
        <v>47.176440909551232</v>
      </c>
      <c r="L222" s="36">
        <f t="shared" si="21"/>
        <v>46.532852156159223</v>
      </c>
      <c r="M222" s="36">
        <f t="shared" si="21"/>
        <v>45.453136590362533</v>
      </c>
      <c r="N222" s="36">
        <f t="shared" si="21"/>
        <v>49.175988136921163</v>
      </c>
      <c r="O222" s="36">
        <f t="shared" si="21"/>
        <v>49.975594355661315</v>
      </c>
      <c r="P222" s="36">
        <f t="shared" si="21"/>
        <v>49.300119017996323</v>
      </c>
      <c r="Q222" s="36">
        <f t="shared" si="21"/>
        <v>49.339364991680142</v>
      </c>
      <c r="R222" s="36">
        <f t="shared" si="21"/>
        <v>57.640314279781549</v>
      </c>
      <c r="S222" s="36">
        <f t="shared" si="21"/>
        <v>51.758457522518896</v>
      </c>
      <c r="T222" s="36">
        <f t="shared" si="21"/>
        <v>50.1294111000973</v>
      </c>
      <c r="U222" s="36">
        <f t="shared" si="21"/>
        <v>52.590142704955582</v>
      </c>
      <c r="V222" s="36">
        <f t="shared" si="21"/>
        <v>54.387163732009491</v>
      </c>
      <c r="W222" s="36">
        <f t="shared" si="21"/>
        <v>55.295897699565188</v>
      </c>
      <c r="X222" s="36">
        <f t="shared" si="21"/>
        <v>56.142491943609869</v>
      </c>
      <c r="Y222" s="36">
        <f t="shared" si="21"/>
        <v>57.441227030978595</v>
      </c>
      <c r="Z222" s="36">
        <f t="shared" si="21"/>
        <v>59.373291408747043</v>
      </c>
      <c r="AA222" s="36">
        <f t="shared" si="21"/>
        <v>58.798224760212577</v>
      </c>
      <c r="AB222" s="36">
        <f t="shared" si="21"/>
        <v>59.781095090832736</v>
      </c>
      <c r="AC222" s="36">
        <f t="shared" si="21"/>
        <v>60.256229898245365</v>
      </c>
      <c r="AD222" s="36">
        <f t="shared" si="21"/>
        <v>59.89390829602641</v>
      </c>
      <c r="AE222" s="36">
        <f t="shared" si="21"/>
        <v>56.660222085896123</v>
      </c>
      <c r="AF222" s="36">
        <f t="shared" si="21"/>
        <v>56.47906654587365</v>
      </c>
      <c r="AG222" s="36">
        <f t="shared" si="21"/>
        <v>58.206863774072914</v>
      </c>
      <c r="AH222" s="36">
        <f t="shared" si="21"/>
        <v>58.53831012032478</v>
      </c>
      <c r="AI222" s="36">
        <f t="shared" si="21"/>
        <v>55.491796209089763</v>
      </c>
      <c r="AJ222" s="36">
        <f t="shared" si="21"/>
        <v>55.281458505122998</v>
      </c>
      <c r="AK222" s="36">
        <f t="shared" si="21"/>
        <v>55.365823373756228</v>
      </c>
      <c r="AL222" s="36">
        <f t="shared" si="21"/>
        <v>54.816758879106146</v>
      </c>
      <c r="AM222" s="36">
        <f t="shared" si="21"/>
        <v>52.896987715658213</v>
      </c>
      <c r="AN222" s="36">
        <f t="shared" si="21"/>
        <v>52.892479381571789</v>
      </c>
      <c r="AO222" s="36">
        <f t="shared" si="21"/>
        <v>51.524770798795338</v>
      </c>
      <c r="AP222" s="36">
        <f t="shared" si="21"/>
        <v>50.684216536685938</v>
      </c>
      <c r="AQ222" s="36">
        <f t="shared" si="21"/>
        <v>51.199383091284417</v>
      </c>
    </row>
    <row r="223" spans="1:43" x14ac:dyDescent="0.35">
      <c r="A223" s="12"/>
      <c r="B223" s="12"/>
      <c r="C223" s="8"/>
      <c r="D223" s="26"/>
      <c r="E223" s="31"/>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row>
    <row r="224" spans="1:43" x14ac:dyDescent="0.35">
      <c r="A224" s="12"/>
      <c r="B224" s="12" t="s">
        <v>197</v>
      </c>
      <c r="C224" s="8" t="s">
        <v>187</v>
      </c>
      <c r="D224" s="26"/>
      <c r="E224" s="31" t="s">
        <v>88</v>
      </c>
      <c r="F224" s="36">
        <f t="shared" ref="F224:AQ224" si="22">(F214*10^9)/(F$12*1000000)</f>
        <v>4.8031685161430335</v>
      </c>
      <c r="G224" s="36">
        <f t="shared" si="22"/>
        <v>4.2052239879160371</v>
      </c>
      <c r="H224" s="36">
        <f t="shared" si="22"/>
        <v>3.8244036260875651</v>
      </c>
      <c r="I224" s="36">
        <f t="shared" si="22"/>
        <v>3.6847785464977423</v>
      </c>
      <c r="J224" s="36">
        <f t="shared" si="22"/>
        <v>3.9977551692880615</v>
      </c>
      <c r="K224" s="36">
        <f t="shared" si="22"/>
        <v>3.9148894147308662</v>
      </c>
      <c r="L224" s="36">
        <f t="shared" si="22"/>
        <v>3.6723224302204174</v>
      </c>
      <c r="M224" s="36">
        <f t="shared" si="22"/>
        <v>3.5941373787793891</v>
      </c>
      <c r="N224" s="36">
        <f t="shared" si="22"/>
        <v>3.6066956164964279</v>
      </c>
      <c r="O224" s="36">
        <f t="shared" si="22"/>
        <v>3.5772856811088505</v>
      </c>
      <c r="P224" s="36">
        <f t="shared" si="22"/>
        <v>3.4654521922736734</v>
      </c>
      <c r="Q224" s="36">
        <f t="shared" si="22"/>
        <v>3.3098028617178139</v>
      </c>
      <c r="R224" s="36">
        <f t="shared" si="22"/>
        <v>3.6483082146381336</v>
      </c>
      <c r="S224" s="36">
        <f t="shared" si="22"/>
        <v>3.3770606532780181</v>
      </c>
      <c r="T224" s="36">
        <f t="shared" si="22"/>
        <v>3.3391280504890348</v>
      </c>
      <c r="U224" s="36">
        <f t="shared" si="22"/>
        <v>3.4431399456880669</v>
      </c>
      <c r="V224" s="36">
        <f t="shared" si="22"/>
        <v>3.538836517111819</v>
      </c>
      <c r="W224" s="36">
        <f t="shared" si="22"/>
        <v>3.5026704539427072</v>
      </c>
      <c r="X224" s="36">
        <f t="shared" si="22"/>
        <v>3.5167910508057409</v>
      </c>
      <c r="Y224" s="36">
        <f t="shared" si="22"/>
        <v>3.5267726098465317</v>
      </c>
      <c r="Z224" s="36">
        <f t="shared" si="22"/>
        <v>3.5101986323485144</v>
      </c>
      <c r="AA224" s="36">
        <f t="shared" si="22"/>
        <v>3.4973886326110959</v>
      </c>
      <c r="AB224" s="36">
        <f t="shared" si="22"/>
        <v>3.4780823231679943</v>
      </c>
      <c r="AC224" s="36">
        <f t="shared" si="22"/>
        <v>3.4380967075118041</v>
      </c>
      <c r="AD224" s="36">
        <f t="shared" si="22"/>
        <v>3.4221484573766858</v>
      </c>
      <c r="AE224" s="36">
        <f t="shared" si="22"/>
        <v>3.3877509980180349</v>
      </c>
      <c r="AF224" s="36">
        <f t="shared" si="22"/>
        <v>3.3916391250006885</v>
      </c>
      <c r="AG224" s="36">
        <f t="shared" si="22"/>
        <v>3.4948306584952795</v>
      </c>
      <c r="AH224" s="36">
        <f t="shared" si="22"/>
        <v>3.6044955173849864</v>
      </c>
      <c r="AI224" s="36">
        <f t="shared" si="22"/>
        <v>3.6718064546066507</v>
      </c>
      <c r="AJ224" s="36">
        <f t="shared" si="22"/>
        <v>4.0223648614028509</v>
      </c>
      <c r="AK224" s="36">
        <f t="shared" si="22"/>
        <v>4.4956150527071523</v>
      </c>
      <c r="AL224" s="36">
        <f t="shared" si="22"/>
        <v>4.9664310353941428</v>
      </c>
      <c r="AM224" s="36">
        <f t="shared" si="22"/>
        <v>5.1937658578119903</v>
      </c>
      <c r="AN224" s="36">
        <f t="shared" si="22"/>
        <v>5.4180623541986197</v>
      </c>
      <c r="AO224" s="36">
        <f t="shared" si="22"/>
        <v>5.2981525241437639</v>
      </c>
      <c r="AP224" s="36">
        <f t="shared" si="22"/>
        <v>5.2820644880632575</v>
      </c>
      <c r="AQ224" s="36">
        <f t="shared" si="22"/>
        <v>5.3622022225617334</v>
      </c>
    </row>
    <row r="225" spans="1:43" x14ac:dyDescent="0.35">
      <c r="A225" s="12"/>
      <c r="B225" s="12"/>
      <c r="C225" s="8" t="s">
        <v>189</v>
      </c>
      <c r="D225" s="26"/>
      <c r="E225" s="31" t="s">
        <v>88</v>
      </c>
      <c r="F225" s="36">
        <f t="shared" ref="F225:AQ225" si="23">(F215*10^9)/(F$12*1000000)</f>
        <v>2.9093410476490358</v>
      </c>
      <c r="G225" s="36">
        <f t="shared" si="23"/>
        <v>3.1121814511832433</v>
      </c>
      <c r="H225" s="36">
        <f t="shared" si="23"/>
        <v>4.6026149322954302</v>
      </c>
      <c r="I225" s="36">
        <f t="shared" si="23"/>
        <v>1.9698827704665416</v>
      </c>
      <c r="J225" s="36">
        <f t="shared" si="23"/>
        <v>1.0745202616174625</v>
      </c>
      <c r="K225" s="36">
        <f t="shared" si="23"/>
        <v>6.3247428357933675</v>
      </c>
      <c r="L225" s="36">
        <f t="shared" si="23"/>
        <v>7.5960717444350427</v>
      </c>
      <c r="M225" s="36">
        <f t="shared" si="23"/>
        <v>4.217270850252218</v>
      </c>
      <c r="N225" s="36">
        <f t="shared" si="23"/>
        <v>8.7586943205602719</v>
      </c>
      <c r="O225" s="36">
        <f t="shared" si="23"/>
        <v>9.727311886829801</v>
      </c>
      <c r="P225" s="36">
        <f t="shared" si="23"/>
        <v>10.300319934805554</v>
      </c>
      <c r="Q225" s="36">
        <f t="shared" si="23"/>
        <v>10.652063845895499</v>
      </c>
      <c r="R225" s="36">
        <f t="shared" si="23"/>
        <v>11.972418591021395</v>
      </c>
      <c r="S225" s="36">
        <f t="shared" si="23"/>
        <v>12.840824720566905</v>
      </c>
      <c r="T225" s="36">
        <f t="shared" si="23"/>
        <v>13.292289075983218</v>
      </c>
      <c r="U225" s="36">
        <f t="shared" si="23"/>
        <v>15.211096311345949</v>
      </c>
      <c r="V225" s="36">
        <f t="shared" si="23"/>
        <v>15.368463720053798</v>
      </c>
      <c r="W225" s="36">
        <f t="shared" si="23"/>
        <v>15.405028129720819</v>
      </c>
      <c r="X225" s="36">
        <f t="shared" si="23"/>
        <v>15.345934304953044</v>
      </c>
      <c r="Y225" s="36">
        <f t="shared" si="23"/>
        <v>15.258689429073133</v>
      </c>
      <c r="Z225" s="36">
        <f t="shared" si="23"/>
        <v>15.194367665260303</v>
      </c>
      <c r="AA225" s="36">
        <f t="shared" si="23"/>
        <v>14.597796581937553</v>
      </c>
      <c r="AB225" s="36">
        <f t="shared" si="23"/>
        <v>14.515529728631584</v>
      </c>
      <c r="AC225" s="36">
        <f t="shared" si="23"/>
        <v>13.032480719976531</v>
      </c>
      <c r="AD225" s="36">
        <f t="shared" si="23"/>
        <v>12.949014033009723</v>
      </c>
      <c r="AE225" s="36">
        <f t="shared" si="23"/>
        <v>7.527357640973479</v>
      </c>
      <c r="AF225" s="36">
        <f t="shared" si="23"/>
        <v>7.3874962102335919</v>
      </c>
      <c r="AG225" s="36">
        <f t="shared" si="23"/>
        <v>7.5215036522210132</v>
      </c>
      <c r="AH225" s="36">
        <f t="shared" si="23"/>
        <v>7.4052663314527178</v>
      </c>
      <c r="AI225" s="36">
        <f t="shared" si="23"/>
        <v>2.3038055645606197</v>
      </c>
      <c r="AJ225" s="36">
        <f t="shared" si="23"/>
        <v>2.1435462149233864</v>
      </c>
      <c r="AK225" s="36">
        <f t="shared" si="23"/>
        <v>2.0733295430149368</v>
      </c>
      <c r="AL225" s="36">
        <f t="shared" si="23"/>
        <v>1.768162624664571</v>
      </c>
      <c r="AM225" s="36">
        <f t="shared" si="23"/>
        <v>1.6892347118319473</v>
      </c>
      <c r="AN225" s="36">
        <f t="shared" si="23"/>
        <v>1.5428948222743615</v>
      </c>
      <c r="AO225" s="36">
        <f t="shared" si="23"/>
        <v>1.6448210855011096</v>
      </c>
      <c r="AP225" s="36">
        <f t="shared" si="23"/>
        <v>1.6440455233965634</v>
      </c>
      <c r="AQ225" s="36">
        <f t="shared" si="23"/>
        <v>1.3139156659792692</v>
      </c>
    </row>
    <row r="226" spans="1:43" x14ac:dyDescent="0.35">
      <c r="A226" s="12"/>
      <c r="B226" s="12"/>
      <c r="C226" s="8" t="s">
        <v>190</v>
      </c>
      <c r="D226" s="26"/>
      <c r="E226" s="31" t="s">
        <v>88</v>
      </c>
      <c r="F226" s="36">
        <f t="shared" ref="F226:AQ226" si="24">(F216*10^9)/(F$12*1000000)</f>
        <v>5.4708571259285153</v>
      </c>
      <c r="G226" s="36">
        <f t="shared" si="24"/>
        <v>6.1508246298424272</v>
      </c>
      <c r="H226" s="36">
        <f t="shared" si="24"/>
        <v>7.0171104576780783</v>
      </c>
      <c r="I226" s="36">
        <f t="shared" si="24"/>
        <v>7.546998928406679</v>
      </c>
      <c r="J226" s="36">
        <f t="shared" si="24"/>
        <v>8.4157184206201308</v>
      </c>
      <c r="K226" s="36">
        <f t="shared" si="24"/>
        <v>8.9215244407922896</v>
      </c>
      <c r="L226" s="36">
        <f t="shared" si="24"/>
        <v>9.0416925166886664</v>
      </c>
      <c r="M226" s="36">
        <f t="shared" si="24"/>
        <v>9.5371996634549046</v>
      </c>
      <c r="N226" s="36">
        <f t="shared" si="24"/>
        <v>9.0657133006895734</v>
      </c>
      <c r="O226" s="36">
        <f t="shared" si="24"/>
        <v>9.007379672857132</v>
      </c>
      <c r="P226" s="36">
        <f t="shared" si="24"/>
        <v>9.1081756715234601</v>
      </c>
      <c r="Q226" s="36">
        <f t="shared" si="24"/>
        <v>9.2315219209319075</v>
      </c>
      <c r="R226" s="36">
        <f t="shared" si="24"/>
        <v>8.9295652059833266</v>
      </c>
      <c r="S226" s="36">
        <f t="shared" si="24"/>
        <v>8.8306106324913536</v>
      </c>
      <c r="T226" s="36">
        <f t="shared" si="24"/>
        <v>8.6772292194914158</v>
      </c>
      <c r="U226" s="36">
        <f t="shared" si="24"/>
        <v>8.5500225432216848</v>
      </c>
      <c r="V226" s="36">
        <f t="shared" si="24"/>
        <v>8.416044274679118</v>
      </c>
      <c r="W226" s="36">
        <f t="shared" si="24"/>
        <v>8.3068052739641161</v>
      </c>
      <c r="X226" s="36">
        <f t="shared" si="24"/>
        <v>8.3100531972733371</v>
      </c>
      <c r="Y226" s="36">
        <f t="shared" si="24"/>
        <v>8.1550767402433646</v>
      </c>
      <c r="Z226" s="36">
        <f t="shared" si="24"/>
        <v>8.1441690662264694</v>
      </c>
      <c r="AA226" s="36">
        <f t="shared" si="24"/>
        <v>8.143193224760191</v>
      </c>
      <c r="AB226" s="36">
        <f t="shared" si="24"/>
        <v>8.1358402231560802</v>
      </c>
      <c r="AC226" s="36">
        <f t="shared" si="24"/>
        <v>8.3762316278921478</v>
      </c>
      <c r="AD226" s="36">
        <f t="shared" si="24"/>
        <v>8.7538378299447235</v>
      </c>
      <c r="AE226" s="36">
        <f t="shared" si="24"/>
        <v>8.9413503584269076</v>
      </c>
      <c r="AF226" s="36">
        <f t="shared" si="24"/>
        <v>9.0348096970958842</v>
      </c>
      <c r="AG226" s="36">
        <f t="shared" si="24"/>
        <v>9.1317985506959598</v>
      </c>
      <c r="AH226" s="36">
        <f t="shared" si="24"/>
        <v>8.8421851647946372</v>
      </c>
      <c r="AI226" s="36">
        <f t="shared" si="24"/>
        <v>8.9304328836159783</v>
      </c>
      <c r="AJ226" s="36">
        <f t="shared" si="24"/>
        <v>8.8398345826827889</v>
      </c>
      <c r="AK226" s="36">
        <f t="shared" si="24"/>
        <v>8.8668324780361125</v>
      </c>
      <c r="AL226" s="36">
        <f t="shared" si="24"/>
        <v>8.6927604901057425</v>
      </c>
      <c r="AM226" s="36">
        <f t="shared" si="24"/>
        <v>8.5103784883913196</v>
      </c>
      <c r="AN226" s="36">
        <f t="shared" si="24"/>
        <v>8.3742398571584573</v>
      </c>
      <c r="AO226" s="36">
        <f t="shared" si="24"/>
        <v>8.2287023675090136</v>
      </c>
      <c r="AP226" s="36">
        <f t="shared" si="24"/>
        <v>8.1147011244776586</v>
      </c>
      <c r="AQ226" s="36">
        <f t="shared" si="24"/>
        <v>8.044336256333585</v>
      </c>
    </row>
    <row r="227" spans="1:43" x14ac:dyDescent="0.35">
      <c r="A227" s="12"/>
      <c r="B227" s="12"/>
      <c r="C227" s="8" t="s">
        <v>191</v>
      </c>
      <c r="D227" s="26"/>
      <c r="E227" s="31" t="s">
        <v>88</v>
      </c>
      <c r="F227" s="36">
        <f t="shared" ref="F227:AQ227" si="25">(F217*10^9)/(F$12*1000000)</f>
        <v>10.389466279678912</v>
      </c>
      <c r="G227" s="36">
        <f t="shared" si="25"/>
        <v>10.839801015808376</v>
      </c>
      <c r="H227" s="36">
        <f t="shared" si="25"/>
        <v>11.19282070421208</v>
      </c>
      <c r="I227" s="36">
        <f t="shared" si="25"/>
        <v>11.064547595794801</v>
      </c>
      <c r="J227" s="36">
        <f t="shared" si="25"/>
        <v>10.82614226173426</v>
      </c>
      <c r="K227" s="36">
        <f t="shared" si="25"/>
        <v>10.907315109954752</v>
      </c>
      <c r="L227" s="36">
        <f t="shared" si="25"/>
        <v>10.855381864779682</v>
      </c>
      <c r="M227" s="36">
        <f t="shared" si="25"/>
        <v>10.747153839415846</v>
      </c>
      <c r="N227" s="36">
        <f t="shared" si="25"/>
        <v>10.604267588932704</v>
      </c>
      <c r="O227" s="36">
        <f t="shared" si="25"/>
        <v>10.568773170183729</v>
      </c>
      <c r="P227" s="36">
        <f t="shared" si="25"/>
        <v>10.555315211528324</v>
      </c>
      <c r="Q227" s="36">
        <f t="shared" si="25"/>
        <v>10.44718311308494</v>
      </c>
      <c r="R227" s="36">
        <f t="shared" si="25"/>
        <v>10.024317974349376</v>
      </c>
      <c r="S227" s="36">
        <f t="shared" si="25"/>
        <v>10.177017922685536</v>
      </c>
      <c r="T227" s="36">
        <f t="shared" si="25"/>
        <v>10.281477478443236</v>
      </c>
      <c r="U227" s="36">
        <f t="shared" si="25"/>
        <v>10.072760528900806</v>
      </c>
      <c r="V227" s="36">
        <f t="shared" si="25"/>
        <v>10.056790120802356</v>
      </c>
      <c r="W227" s="36">
        <f t="shared" si="25"/>
        <v>10.111285474715048</v>
      </c>
      <c r="X227" s="36">
        <f t="shared" si="25"/>
        <v>9.9896342432109151</v>
      </c>
      <c r="Y227" s="36">
        <f t="shared" si="25"/>
        <v>9.8363909492143851</v>
      </c>
      <c r="Z227" s="36">
        <f t="shared" si="25"/>
        <v>9.5551802713799443</v>
      </c>
      <c r="AA227" s="36">
        <f t="shared" si="25"/>
        <v>9.3857786223085302</v>
      </c>
      <c r="AB227" s="36">
        <f t="shared" si="25"/>
        <v>9.4107294909307218</v>
      </c>
      <c r="AC227" s="36">
        <f t="shared" si="25"/>
        <v>9.1860333657729516</v>
      </c>
      <c r="AD227" s="36">
        <f t="shared" si="25"/>
        <v>8.9394967831191448</v>
      </c>
      <c r="AE227" s="36">
        <f t="shared" si="25"/>
        <v>8.7012780395090186</v>
      </c>
      <c r="AF227" s="36">
        <f t="shared" si="25"/>
        <v>8.7661269938028141</v>
      </c>
      <c r="AG227" s="36">
        <f t="shared" si="25"/>
        <v>8.6853535169445788</v>
      </c>
      <c r="AH227" s="36">
        <f t="shared" si="25"/>
        <v>8.5780983621437858</v>
      </c>
      <c r="AI227" s="36">
        <f t="shared" si="25"/>
        <v>8.5756704318242356</v>
      </c>
      <c r="AJ227" s="36">
        <f t="shared" si="25"/>
        <v>8.6074201309667107</v>
      </c>
      <c r="AK227" s="36">
        <f t="shared" si="25"/>
        <v>8.6004862370274218</v>
      </c>
      <c r="AL227" s="36">
        <f t="shared" si="25"/>
        <v>8.5753776791947676</v>
      </c>
      <c r="AM227" s="36">
        <f t="shared" si="25"/>
        <v>8.5244530046694251</v>
      </c>
      <c r="AN227" s="36">
        <f t="shared" si="25"/>
        <v>8.5175597426209375</v>
      </c>
      <c r="AO227" s="36">
        <f t="shared" si="25"/>
        <v>8.6165860978996029</v>
      </c>
      <c r="AP227" s="36">
        <f t="shared" si="25"/>
        <v>8.591913512083071</v>
      </c>
      <c r="AQ227" s="36">
        <f t="shared" si="25"/>
        <v>8.4992926092671564</v>
      </c>
    </row>
    <row r="228" spans="1:43" x14ac:dyDescent="0.35">
      <c r="A228" s="12"/>
      <c r="B228" s="12"/>
      <c r="C228" s="8" t="s">
        <v>192</v>
      </c>
      <c r="D228" s="26"/>
      <c r="E228" s="31" t="s">
        <v>88</v>
      </c>
      <c r="F228" s="36">
        <f t="shared" ref="F228:AQ228" si="26">(F218*10^9)/(F$12*1000000)</f>
        <v>28.232360176063189</v>
      </c>
      <c r="G228" s="36">
        <f t="shared" si="26"/>
        <v>29.191654032122319</v>
      </c>
      <c r="H228" s="36">
        <f t="shared" si="26"/>
        <v>30.821449718720867</v>
      </c>
      <c r="I228" s="36">
        <f t="shared" si="26"/>
        <v>31.821728600293209</v>
      </c>
      <c r="J228" s="36">
        <f t="shared" si="26"/>
        <v>31.415544109706072</v>
      </c>
      <c r="K228" s="36">
        <f t="shared" si="26"/>
        <v>29.92238922718737</v>
      </c>
      <c r="L228" s="36">
        <f t="shared" si="26"/>
        <v>29.005897332230457</v>
      </c>
      <c r="M228" s="36">
        <f t="shared" si="26"/>
        <v>27.595268460419728</v>
      </c>
      <c r="N228" s="36">
        <f t="shared" si="26"/>
        <v>26.068652693120661</v>
      </c>
      <c r="O228" s="36">
        <f t="shared" si="26"/>
        <v>24.071030577915163</v>
      </c>
      <c r="P228" s="36">
        <f t="shared" si="26"/>
        <v>19.689322163629225</v>
      </c>
      <c r="Q228" s="36">
        <f t="shared" si="26"/>
        <v>16.043012227829625</v>
      </c>
      <c r="R228" s="36">
        <f t="shared" si="26"/>
        <v>11.484525667816289</v>
      </c>
      <c r="S228" s="36">
        <f t="shared" si="26"/>
        <v>8.1862586811290079</v>
      </c>
      <c r="T228" s="36">
        <f t="shared" si="26"/>
        <v>3.857240672480283</v>
      </c>
      <c r="U228" s="36">
        <f t="shared" si="26"/>
        <v>2.7182343956959722</v>
      </c>
      <c r="V228" s="36">
        <f t="shared" si="26"/>
        <v>1.3394643821420134</v>
      </c>
      <c r="W228" s="36">
        <f t="shared" si="26"/>
        <v>0.70197492205137457</v>
      </c>
      <c r="X228" s="36">
        <f t="shared" si="26"/>
        <v>0.28550459829304964</v>
      </c>
      <c r="Y228" s="36">
        <f t="shared" si="26"/>
        <v>6.3461625475167954E-2</v>
      </c>
      <c r="Z228" s="36">
        <f t="shared" si="26"/>
        <v>3.3428330846754763E-2</v>
      </c>
      <c r="AA228" s="36">
        <f t="shared" si="26"/>
        <v>4.181391159167888E-6</v>
      </c>
      <c r="AB228" s="36">
        <f t="shared" si="26"/>
        <v>4.240900027729567E-6</v>
      </c>
      <c r="AC228" s="36">
        <f t="shared" si="26"/>
        <v>4.6170456309378253E-6</v>
      </c>
      <c r="AD228" s="36">
        <f t="shared" si="26"/>
        <v>5.3996204854763591E-6</v>
      </c>
      <c r="AE228" s="36">
        <f t="shared" si="26"/>
        <v>6.6974454033773118E-6</v>
      </c>
      <c r="AF228" s="36">
        <f t="shared" si="26"/>
        <v>7.0924398163540416E-6</v>
      </c>
      <c r="AG228" s="36">
        <f t="shared" si="26"/>
        <v>6.9109027895929866E-6</v>
      </c>
      <c r="AH228" s="36">
        <f t="shared" si="26"/>
        <v>6.3115583745810034E-6</v>
      </c>
      <c r="AI228" s="36">
        <f t="shared" si="26"/>
        <v>6.5365395926399398E-6</v>
      </c>
      <c r="AJ228" s="36">
        <f t="shared" si="26"/>
        <v>5.833112162042394E-6</v>
      </c>
      <c r="AK228" s="36">
        <f t="shared" si="26"/>
        <v>5.9990677929178558E-6</v>
      </c>
      <c r="AL228" s="36">
        <f t="shared" si="26"/>
        <v>6.6734291217109821E-6</v>
      </c>
      <c r="AM228" s="36">
        <f t="shared" si="26"/>
        <v>7.9052571446776093E-6</v>
      </c>
      <c r="AN228" s="36">
        <f t="shared" si="26"/>
        <v>8.5525812463367744E-6</v>
      </c>
      <c r="AO228" s="36">
        <f t="shared" si="26"/>
        <v>9.3768260417665196E-6</v>
      </c>
      <c r="AP228" s="36">
        <f t="shared" si="26"/>
        <v>9.7363847545531363E-6</v>
      </c>
      <c r="AQ228" s="36">
        <f t="shared" si="26"/>
        <v>9.7486377298440396E-6</v>
      </c>
    </row>
    <row r="229" spans="1:43" x14ac:dyDescent="0.35">
      <c r="A229" s="12"/>
      <c r="B229" s="12"/>
      <c r="C229" s="8" t="s">
        <v>193</v>
      </c>
      <c r="D229" s="26"/>
      <c r="E229" s="31" t="s">
        <v>88</v>
      </c>
      <c r="F229" s="36">
        <f t="shared" ref="F229:AQ229" si="27">(F219*10^9)/(F$12*1000000)</f>
        <v>0.85944954836968934</v>
      </c>
      <c r="G229" s="36">
        <f t="shared" si="27"/>
        <v>0.84991250082657499</v>
      </c>
      <c r="H229" s="36">
        <f t="shared" si="27"/>
        <v>1.1738539367961285</v>
      </c>
      <c r="I229" s="36">
        <f t="shared" si="27"/>
        <v>0.69971697333487981</v>
      </c>
      <c r="J229" s="36">
        <f t="shared" si="27"/>
        <v>0.19208608731812984</v>
      </c>
      <c r="K229" s="36">
        <f t="shared" si="27"/>
        <v>0.37342507197556912</v>
      </c>
      <c r="L229" s="36">
        <f t="shared" si="27"/>
        <v>0.33049667305599983</v>
      </c>
      <c r="M229" s="36">
        <f t="shared" si="27"/>
        <v>0.47873610926939031</v>
      </c>
      <c r="N229" s="36">
        <f t="shared" si="27"/>
        <v>1.8385674656294746</v>
      </c>
      <c r="O229" s="36">
        <f t="shared" si="27"/>
        <v>1.8000012126551643</v>
      </c>
      <c r="P229" s="36">
        <f t="shared" si="27"/>
        <v>0.11842858445611537</v>
      </c>
      <c r="Q229" s="36">
        <f t="shared" si="27"/>
        <v>1.6299256656689887</v>
      </c>
      <c r="R229" s="36">
        <f t="shared" si="27"/>
        <v>1.5364882565672926</v>
      </c>
      <c r="S229" s="36">
        <f t="shared" si="27"/>
        <v>0.84152422915306868</v>
      </c>
      <c r="T229" s="36">
        <f t="shared" si="27"/>
        <v>1.6001586878760778E-2</v>
      </c>
      <c r="U229" s="36">
        <f t="shared" si="27"/>
        <v>5.4587129008457386E-2</v>
      </c>
      <c r="V229" s="36">
        <f t="shared" si="27"/>
        <v>2.4699921427066375E-2</v>
      </c>
      <c r="W229" s="36">
        <f t="shared" si="27"/>
        <v>0.9412433374238669</v>
      </c>
      <c r="X229" s="36">
        <f t="shared" si="27"/>
        <v>0</v>
      </c>
      <c r="Y229" s="36">
        <f t="shared" si="27"/>
        <v>0</v>
      </c>
      <c r="Z229" s="36">
        <f t="shared" si="27"/>
        <v>1.4392460286770439</v>
      </c>
      <c r="AA229" s="36">
        <f t="shared" si="27"/>
        <v>6.2870139432830994E-3</v>
      </c>
      <c r="AB229" s="36">
        <f t="shared" si="27"/>
        <v>6.8718377358701677E-2</v>
      </c>
      <c r="AC229" s="36">
        <f t="shared" si="27"/>
        <v>1.5812313685420534</v>
      </c>
      <c r="AD229" s="36">
        <f t="shared" si="27"/>
        <v>0.46833940863630319</v>
      </c>
      <c r="AE229" s="36">
        <f t="shared" si="27"/>
        <v>1.7904833815121728</v>
      </c>
      <c r="AF229" s="36">
        <f t="shared" si="27"/>
        <v>0.39610853730214862</v>
      </c>
      <c r="AG229" s="36">
        <f t="shared" si="27"/>
        <v>0.38860267856022002</v>
      </c>
      <c r="AH229" s="36">
        <f t="shared" si="27"/>
        <v>0.16245339642600243</v>
      </c>
      <c r="AI229" s="36">
        <f t="shared" si="27"/>
        <v>2.1162926657819976</v>
      </c>
      <c r="AJ229" s="36">
        <f t="shared" si="27"/>
        <v>0.47205039908553886</v>
      </c>
      <c r="AK229" s="36">
        <f t="shared" si="27"/>
        <v>0.38169081228523932</v>
      </c>
      <c r="AL229" s="36">
        <f t="shared" si="27"/>
        <v>0.66876683118064584</v>
      </c>
      <c r="AM229" s="36">
        <f t="shared" si="27"/>
        <v>0.49946277031937547</v>
      </c>
      <c r="AN229" s="36">
        <f t="shared" si="27"/>
        <v>0.52231617896270988</v>
      </c>
      <c r="AO229" s="36">
        <f t="shared" si="27"/>
        <v>0.55207145798541579</v>
      </c>
      <c r="AP229" s="36">
        <f t="shared" si="27"/>
        <v>0.42986673189793551</v>
      </c>
      <c r="AQ229" s="36">
        <f t="shared" si="27"/>
        <v>0.55553366300873153</v>
      </c>
    </row>
    <row r="230" spans="1:43" x14ac:dyDescent="0.35">
      <c r="A230" s="12"/>
      <c r="B230" s="12"/>
      <c r="C230" s="8" t="s">
        <v>194</v>
      </c>
      <c r="D230" s="26"/>
      <c r="E230" s="31" t="s">
        <v>88</v>
      </c>
      <c r="F230" s="36">
        <f t="shared" ref="F230:AQ230" si="28">(F220*10^9)/(F$12*1000000)</f>
        <v>55.824098302106712</v>
      </c>
      <c r="G230" s="36">
        <f t="shared" si="28"/>
        <v>40.256510474236968</v>
      </c>
      <c r="H230" s="36">
        <f t="shared" si="28"/>
        <v>25.857354539598202</v>
      </c>
      <c r="I230" s="36">
        <f t="shared" si="28"/>
        <v>19.011968082626471</v>
      </c>
      <c r="J230" s="36">
        <f t="shared" si="28"/>
        <v>15.588618160873756</v>
      </c>
      <c r="K230" s="36">
        <f t="shared" si="28"/>
        <v>12.445321809281918</v>
      </c>
      <c r="L230" s="36">
        <f t="shared" si="28"/>
        <v>10.061197827617482</v>
      </c>
      <c r="M230" s="36">
        <f t="shared" si="28"/>
        <v>8.7736331649206942</v>
      </c>
      <c r="N230" s="36">
        <f t="shared" si="28"/>
        <v>9.3708882041943546</v>
      </c>
      <c r="O230" s="36">
        <f t="shared" si="28"/>
        <v>9.483396005895731</v>
      </c>
      <c r="P230" s="36">
        <f t="shared" si="28"/>
        <v>10.101119721199389</v>
      </c>
      <c r="Q230" s="36">
        <f t="shared" si="28"/>
        <v>10.021066217117459</v>
      </c>
      <c r="R230" s="36">
        <f t="shared" si="28"/>
        <v>9.8807555744280862</v>
      </c>
      <c r="S230" s="36">
        <f t="shared" si="28"/>
        <v>9.7128003840301744</v>
      </c>
      <c r="T230" s="36">
        <f t="shared" si="28"/>
        <v>9.9911950586525471</v>
      </c>
      <c r="U230" s="36">
        <f t="shared" si="28"/>
        <v>10.433456585774945</v>
      </c>
      <c r="V230" s="36">
        <f t="shared" si="28"/>
        <v>11.017785527690856</v>
      </c>
      <c r="W230" s="36">
        <f t="shared" si="28"/>
        <v>11.04695241537916</v>
      </c>
      <c r="X230" s="36">
        <f t="shared" si="28"/>
        <v>11.099801582963387</v>
      </c>
      <c r="Y230" s="36">
        <f t="shared" si="28"/>
        <v>11.139386473642656</v>
      </c>
      <c r="Z230" s="36">
        <f t="shared" si="28"/>
        <v>11.05067045434099</v>
      </c>
      <c r="AA230" s="36">
        <f t="shared" si="28"/>
        <v>10.726456026586902</v>
      </c>
      <c r="AB230" s="36">
        <f t="shared" si="28"/>
        <v>10.696036943998983</v>
      </c>
      <c r="AC230" s="36">
        <f t="shared" si="28"/>
        <v>10.609366670656842</v>
      </c>
      <c r="AD230" s="36">
        <f t="shared" si="28"/>
        <v>10.435326421763376</v>
      </c>
      <c r="AE230" s="36">
        <f t="shared" si="28"/>
        <v>10.028052025708957</v>
      </c>
      <c r="AF230" s="36">
        <f t="shared" si="28"/>
        <v>9.984778466821874</v>
      </c>
      <c r="AG230" s="36">
        <f t="shared" si="28"/>
        <v>10.133853491618327</v>
      </c>
      <c r="AH230" s="36">
        <f t="shared" si="28"/>
        <v>10.413202337530986</v>
      </c>
      <c r="AI230" s="36">
        <f t="shared" si="28"/>
        <v>10.384190840957547</v>
      </c>
      <c r="AJ230" s="36">
        <f t="shared" si="28"/>
        <v>10.756090562861139</v>
      </c>
      <c r="AK230" s="36">
        <f t="shared" si="28"/>
        <v>10.689732199387471</v>
      </c>
      <c r="AL230" s="36">
        <f t="shared" si="28"/>
        <v>10.404627878195338</v>
      </c>
      <c r="AM230" s="36">
        <f t="shared" si="28"/>
        <v>9.6776771797780956</v>
      </c>
      <c r="AN230" s="36">
        <f t="shared" si="28"/>
        <v>9.195951205497332</v>
      </c>
      <c r="AO230" s="36">
        <f t="shared" si="28"/>
        <v>8.7339456370023107</v>
      </c>
      <c r="AP230" s="36">
        <f t="shared" si="28"/>
        <v>8.4914416006942961</v>
      </c>
      <c r="AQ230" s="36">
        <f t="shared" si="28"/>
        <v>8.136216986792185</v>
      </c>
    </row>
    <row r="231" spans="1:43" x14ac:dyDescent="0.35">
      <c r="A231" s="12"/>
      <c r="B231" s="12"/>
      <c r="C231" s="8" t="s">
        <v>195</v>
      </c>
      <c r="D231" s="26"/>
      <c r="E231" s="31" t="s">
        <v>88</v>
      </c>
      <c r="F231" s="36">
        <f t="shared" ref="F231:AQ231" si="29">(F221*10^9)/(F$12*1000000)</f>
        <v>103.37834849035053</v>
      </c>
      <c r="G231" s="36">
        <f t="shared" si="29"/>
        <v>82.163888871256333</v>
      </c>
      <c r="H231" s="36">
        <f t="shared" si="29"/>
        <v>67.320105337325089</v>
      </c>
      <c r="I231" s="36">
        <f t="shared" si="29"/>
        <v>58.617383936811905</v>
      </c>
      <c r="J231" s="36">
        <f t="shared" si="29"/>
        <v>54.804103554376837</v>
      </c>
      <c r="K231" s="36">
        <f t="shared" si="29"/>
        <v>50.763331057597242</v>
      </c>
      <c r="L231" s="36">
        <f t="shared" si="29"/>
        <v>46.944142025515731</v>
      </c>
      <c r="M231" s="36">
        <f t="shared" si="29"/>
        <v>44.266443374339666</v>
      </c>
      <c r="N231" s="36">
        <f t="shared" si="29"/>
        <v>44.654372062830028</v>
      </c>
      <c r="O231" s="36">
        <f t="shared" si="29"/>
        <v>43.457103116667874</v>
      </c>
      <c r="P231" s="36">
        <f t="shared" si="29"/>
        <v>43.415984053760923</v>
      </c>
      <c r="Q231" s="36">
        <f t="shared" si="29"/>
        <v>42.297780778041826</v>
      </c>
      <c r="R231" s="36">
        <f t="shared" si="29"/>
        <v>59.778826747714803</v>
      </c>
      <c r="S231" s="36">
        <f t="shared" si="29"/>
        <v>48.123603801378238</v>
      </c>
      <c r="T231" s="36">
        <f t="shared" si="29"/>
        <v>46.768659196751322</v>
      </c>
      <c r="U231" s="36">
        <f t="shared" si="29"/>
        <v>47.711416052448385</v>
      </c>
      <c r="V231" s="36">
        <f t="shared" si="29"/>
        <v>48.962119079403003</v>
      </c>
      <c r="W231" s="36">
        <f t="shared" si="29"/>
        <v>47.723143306219065</v>
      </c>
      <c r="X231" s="36">
        <f t="shared" si="29"/>
        <v>48.214646275787914</v>
      </c>
      <c r="Y231" s="36">
        <f t="shared" si="29"/>
        <v>48.333480105064467</v>
      </c>
      <c r="Z231" s="36">
        <f t="shared" si="29"/>
        <v>48.072072027226213</v>
      </c>
      <c r="AA231" s="36">
        <f t="shared" si="29"/>
        <v>46.94991423907868</v>
      </c>
      <c r="AB231" s="36">
        <f t="shared" si="29"/>
        <v>46.322919485988031</v>
      </c>
      <c r="AC231" s="36">
        <f t="shared" si="29"/>
        <v>44.98818929371609</v>
      </c>
      <c r="AD231" s="36">
        <f t="shared" si="29"/>
        <v>43.801685820205087</v>
      </c>
      <c r="AE231" s="36">
        <f t="shared" si="29"/>
        <v>41.859166556368471</v>
      </c>
      <c r="AF231" s="36">
        <f t="shared" si="29"/>
        <v>41.759162142497267</v>
      </c>
      <c r="AG231" s="36">
        <f t="shared" si="29"/>
        <v>42.702984709528202</v>
      </c>
      <c r="AH231" s="36">
        <f t="shared" si="29"/>
        <v>43.406633838615846</v>
      </c>
      <c r="AI231" s="36">
        <f t="shared" si="29"/>
        <v>42.096076095956469</v>
      </c>
      <c r="AJ231" s="36">
        <f t="shared" si="29"/>
        <v>43.219997399888747</v>
      </c>
      <c r="AK231" s="36">
        <f t="shared" si="29"/>
        <v>42.973516249800419</v>
      </c>
      <c r="AL231" s="36">
        <f t="shared" si="29"/>
        <v>41.969966297458065</v>
      </c>
      <c r="AM231" s="36">
        <f t="shared" si="29"/>
        <v>39.778335794053277</v>
      </c>
      <c r="AN231" s="36">
        <f t="shared" si="29"/>
        <v>39.881562631137989</v>
      </c>
      <c r="AO231" s="36">
        <f t="shared" si="29"/>
        <v>37.939508794214575</v>
      </c>
      <c r="AP231" s="36">
        <f t="shared" si="29"/>
        <v>36.991665287620982</v>
      </c>
      <c r="AQ231" s="36">
        <f t="shared" si="29"/>
        <v>38.032049754134562</v>
      </c>
    </row>
    <row r="232" spans="1:43" x14ac:dyDescent="0.35">
      <c r="A232" s="12"/>
      <c r="B232" s="12"/>
      <c r="C232" s="8" t="s">
        <v>196</v>
      </c>
      <c r="D232" s="26"/>
      <c r="E232" s="31" t="s">
        <v>88</v>
      </c>
      <c r="F232" s="36">
        <f t="shared" ref="F232:AQ232" si="30">SUM(F224:F231)</f>
        <v>211.86708948628961</v>
      </c>
      <c r="G232" s="36">
        <f t="shared" si="30"/>
        <v>176.76999696319228</v>
      </c>
      <c r="H232" s="36">
        <f t="shared" si="30"/>
        <v>151.80971325271344</v>
      </c>
      <c r="I232" s="36">
        <f t="shared" si="30"/>
        <v>134.41700543423224</v>
      </c>
      <c r="J232" s="36">
        <f t="shared" si="30"/>
        <v>126.3144880255347</v>
      </c>
      <c r="K232" s="36">
        <f t="shared" si="30"/>
        <v>123.57293896731338</v>
      </c>
      <c r="L232" s="36">
        <f t="shared" si="30"/>
        <v>117.50720241454347</v>
      </c>
      <c r="M232" s="36">
        <f t="shared" si="30"/>
        <v>109.20984284085185</v>
      </c>
      <c r="N232" s="36">
        <f t="shared" si="30"/>
        <v>113.9678512524535</v>
      </c>
      <c r="O232" s="36">
        <f t="shared" si="30"/>
        <v>111.69228132411345</v>
      </c>
      <c r="P232" s="36">
        <f t="shared" si="30"/>
        <v>106.75411753317667</v>
      </c>
      <c r="Q232" s="36">
        <f t="shared" si="30"/>
        <v>103.63235663028806</v>
      </c>
      <c r="R232" s="36">
        <f t="shared" si="30"/>
        <v>117.2552062325187</v>
      </c>
      <c r="S232" s="36">
        <f t="shared" si="30"/>
        <v>102.0897010247123</v>
      </c>
      <c r="T232" s="36">
        <f t="shared" si="30"/>
        <v>96.223220339169814</v>
      </c>
      <c r="U232" s="36">
        <f t="shared" si="30"/>
        <v>98.194713492084276</v>
      </c>
      <c r="V232" s="36">
        <f t="shared" si="30"/>
        <v>98.724203543310026</v>
      </c>
      <c r="W232" s="36">
        <f t="shared" si="30"/>
        <v>97.739103313416166</v>
      </c>
      <c r="X232" s="36">
        <f t="shared" si="30"/>
        <v>96.762365253287385</v>
      </c>
      <c r="Y232" s="36">
        <f t="shared" si="30"/>
        <v>96.313257932559708</v>
      </c>
      <c r="Z232" s="36">
        <f t="shared" si="30"/>
        <v>96.999332476306236</v>
      </c>
      <c r="AA232" s="36">
        <f t="shared" si="30"/>
        <v>93.306818522617391</v>
      </c>
      <c r="AB232" s="36">
        <f t="shared" si="30"/>
        <v>92.62786081413212</v>
      </c>
      <c r="AC232" s="36">
        <f t="shared" si="30"/>
        <v>91.211634371114059</v>
      </c>
      <c r="AD232" s="36">
        <f t="shared" si="30"/>
        <v>88.769854153675539</v>
      </c>
      <c r="AE232" s="36">
        <f t="shared" si="30"/>
        <v>82.235445697962447</v>
      </c>
      <c r="AF232" s="36">
        <f t="shared" si="30"/>
        <v>80.720128265194091</v>
      </c>
      <c r="AG232" s="36">
        <f t="shared" si="30"/>
        <v>82.058934168966374</v>
      </c>
      <c r="AH232" s="36">
        <f t="shared" si="30"/>
        <v>82.412341259907336</v>
      </c>
      <c r="AI232" s="36">
        <f t="shared" si="30"/>
        <v>78.078281473843106</v>
      </c>
      <c r="AJ232" s="36">
        <f t="shared" si="30"/>
        <v>78.061309984923327</v>
      </c>
      <c r="AK232" s="36">
        <f t="shared" si="30"/>
        <v>78.081208571326542</v>
      </c>
      <c r="AL232" s="36">
        <f t="shared" si="30"/>
        <v>77.046099509622394</v>
      </c>
      <c r="AM232" s="36">
        <f t="shared" si="30"/>
        <v>73.873315712112571</v>
      </c>
      <c r="AN232" s="36">
        <f t="shared" si="30"/>
        <v>73.452595344431657</v>
      </c>
      <c r="AO232" s="36">
        <f t="shared" si="30"/>
        <v>71.01379734108184</v>
      </c>
      <c r="AP232" s="36">
        <f t="shared" si="30"/>
        <v>69.545708004618518</v>
      </c>
      <c r="AQ232" s="36">
        <f t="shared" si="30"/>
        <v>69.943556906714946</v>
      </c>
    </row>
    <row r="233" spans="1:43" x14ac:dyDescent="0.35">
      <c r="A233" s="12"/>
      <c r="B233" s="12"/>
      <c r="C233" s="8"/>
      <c r="D233" s="26"/>
      <c r="E233" s="31"/>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row>
    <row r="234" spans="1:43" x14ac:dyDescent="0.35">
      <c r="A234" s="27" t="s">
        <v>198</v>
      </c>
      <c r="B234" s="27"/>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row>
    <row r="235" spans="1:43" x14ac:dyDescent="0.35">
      <c r="A235" s="29"/>
      <c r="B235" s="29"/>
      <c r="C235" s="29" t="s">
        <v>54</v>
      </c>
      <c r="D235" s="29"/>
      <c r="E235" s="29" t="s">
        <v>55</v>
      </c>
      <c r="F235" s="30">
        <v>2023</v>
      </c>
      <c r="G235" s="30">
        <v>2024</v>
      </c>
      <c r="H235" s="30">
        <v>2025</v>
      </c>
      <c r="I235" s="30">
        <v>2026</v>
      </c>
      <c r="J235" s="30">
        <v>2027</v>
      </c>
      <c r="K235" s="30">
        <v>2028</v>
      </c>
      <c r="L235" s="30">
        <v>2029</v>
      </c>
      <c r="M235" s="30">
        <v>2030</v>
      </c>
      <c r="N235" s="30">
        <v>2031</v>
      </c>
      <c r="O235" s="30">
        <v>2032</v>
      </c>
      <c r="P235" s="30">
        <v>2033</v>
      </c>
      <c r="Q235" s="30">
        <v>2034</v>
      </c>
      <c r="R235" s="30">
        <v>2035</v>
      </c>
      <c r="S235" s="30">
        <v>2036</v>
      </c>
      <c r="T235" s="30">
        <v>2037</v>
      </c>
      <c r="U235" s="30">
        <v>2038</v>
      </c>
      <c r="V235" s="30">
        <v>2039</v>
      </c>
      <c r="W235" s="30">
        <v>2040</v>
      </c>
      <c r="X235" s="30">
        <v>2041</v>
      </c>
      <c r="Y235" s="30">
        <v>2042</v>
      </c>
      <c r="Z235" s="30">
        <v>2043</v>
      </c>
      <c r="AA235" s="30">
        <v>2044</v>
      </c>
      <c r="AB235" s="30">
        <v>2045</v>
      </c>
      <c r="AC235" s="30">
        <v>2046</v>
      </c>
      <c r="AD235" s="30">
        <v>2047</v>
      </c>
      <c r="AE235" s="30">
        <v>2048</v>
      </c>
      <c r="AF235" s="30">
        <v>2049</v>
      </c>
      <c r="AG235" s="30">
        <v>2050</v>
      </c>
      <c r="AH235" s="30">
        <v>2051</v>
      </c>
      <c r="AI235" s="30">
        <v>2052</v>
      </c>
      <c r="AJ235" s="30">
        <v>2053</v>
      </c>
      <c r="AK235" s="30">
        <v>2054</v>
      </c>
      <c r="AL235" s="30">
        <v>2055</v>
      </c>
      <c r="AM235" s="30">
        <v>2056</v>
      </c>
      <c r="AN235" s="30">
        <v>2057</v>
      </c>
      <c r="AO235" s="30">
        <v>2058</v>
      </c>
      <c r="AP235" s="30">
        <v>2059</v>
      </c>
      <c r="AQ235" s="30">
        <v>2060</v>
      </c>
    </row>
    <row r="236" spans="1:43" x14ac:dyDescent="0.35">
      <c r="A236" s="12"/>
      <c r="B236" s="12" t="s">
        <v>199</v>
      </c>
      <c r="C236" t="s">
        <v>200</v>
      </c>
      <c r="D236" s="26"/>
      <c r="E236" s="31" t="s">
        <v>88</v>
      </c>
      <c r="F236" s="48">
        <f t="shared" ref="F236:AQ236" si="31">SUM(F230:F231)</f>
        <v>159.20244679245724</v>
      </c>
      <c r="G236" s="48">
        <f t="shared" si="31"/>
        <v>122.42039934549331</v>
      </c>
      <c r="H236" s="48">
        <f t="shared" si="31"/>
        <v>93.177459876923294</v>
      </c>
      <c r="I236" s="48">
        <f t="shared" si="31"/>
        <v>77.629352019438372</v>
      </c>
      <c r="J236" s="48">
        <f t="shared" si="31"/>
        <v>70.392721715250588</v>
      </c>
      <c r="K236" s="48">
        <f t="shared" si="31"/>
        <v>63.208652866879163</v>
      </c>
      <c r="L236" s="48">
        <f t="shared" si="31"/>
        <v>57.005339853133215</v>
      </c>
      <c r="M236" s="48">
        <f t="shared" si="31"/>
        <v>53.040076539260362</v>
      </c>
      <c r="N236" s="48">
        <f t="shared" si="31"/>
        <v>54.025260267024379</v>
      </c>
      <c r="O236" s="48">
        <f t="shared" si="31"/>
        <v>52.940499122563608</v>
      </c>
      <c r="P236" s="48">
        <f t="shared" si="31"/>
        <v>53.517103774960312</v>
      </c>
      <c r="Q236" s="48">
        <f t="shared" si="31"/>
        <v>52.318846995159284</v>
      </c>
      <c r="R236" s="48">
        <f t="shared" si="31"/>
        <v>69.659582322142882</v>
      </c>
      <c r="S236" s="48">
        <f t="shared" si="31"/>
        <v>57.836404185408412</v>
      </c>
      <c r="T236" s="48">
        <f t="shared" si="31"/>
        <v>56.759854255403866</v>
      </c>
      <c r="U236" s="48">
        <f t="shared" si="31"/>
        <v>58.144872638223333</v>
      </c>
      <c r="V236" s="48">
        <f t="shared" si="31"/>
        <v>59.979904607093857</v>
      </c>
      <c r="W236" s="48">
        <f t="shared" si="31"/>
        <v>58.770095721598224</v>
      </c>
      <c r="X236" s="48">
        <f t="shared" si="31"/>
        <v>59.314447858751301</v>
      </c>
      <c r="Y236" s="48">
        <f t="shared" si="31"/>
        <v>59.472866578707126</v>
      </c>
      <c r="Z236" s="48">
        <f t="shared" si="31"/>
        <v>59.122742481567201</v>
      </c>
      <c r="AA236" s="48">
        <f t="shared" si="31"/>
        <v>57.676370265665582</v>
      </c>
      <c r="AB236" s="48">
        <f t="shared" si="31"/>
        <v>57.018956429987014</v>
      </c>
      <c r="AC236" s="48">
        <f t="shared" si="31"/>
        <v>55.59755596437293</v>
      </c>
      <c r="AD236" s="48">
        <f t="shared" si="31"/>
        <v>54.237012241968465</v>
      </c>
      <c r="AE236" s="48">
        <f t="shared" si="31"/>
        <v>51.887218582077431</v>
      </c>
      <c r="AF236" s="48">
        <f t="shared" si="31"/>
        <v>51.743940609319139</v>
      </c>
      <c r="AG236" s="48">
        <f t="shared" si="31"/>
        <v>52.836838201146527</v>
      </c>
      <c r="AH236" s="48">
        <f t="shared" si="31"/>
        <v>53.819836176146836</v>
      </c>
      <c r="AI236" s="48">
        <f t="shared" si="31"/>
        <v>52.48026693691402</v>
      </c>
      <c r="AJ236" s="48">
        <f t="shared" si="31"/>
        <v>53.976087962749887</v>
      </c>
      <c r="AK236" s="48">
        <f t="shared" si="31"/>
        <v>53.66324844918789</v>
      </c>
      <c r="AL236" s="48">
        <f t="shared" si="31"/>
        <v>52.374594175653399</v>
      </c>
      <c r="AM236" s="48">
        <f t="shared" si="31"/>
        <v>49.456012973831371</v>
      </c>
      <c r="AN236" s="48">
        <f t="shared" si="31"/>
        <v>49.077513836635319</v>
      </c>
      <c r="AO236" s="48">
        <f t="shared" si="31"/>
        <v>46.673454431216882</v>
      </c>
      <c r="AP236" s="48">
        <f t="shared" si="31"/>
        <v>45.483106888315277</v>
      </c>
      <c r="AQ236" s="48">
        <f t="shared" si="31"/>
        <v>46.168266740926747</v>
      </c>
    </row>
    <row r="237" spans="1:43" x14ac:dyDescent="0.35">
      <c r="A237" s="12"/>
      <c r="B237" s="12"/>
      <c r="C237" t="s">
        <v>201</v>
      </c>
      <c r="D237" s="26"/>
      <c r="E237" s="31" t="s">
        <v>88</v>
      </c>
      <c r="F237" s="48">
        <f t="shared" ref="F237:AQ237" si="32">F224</f>
        <v>4.8031685161430335</v>
      </c>
      <c r="G237" s="48">
        <f t="shared" si="32"/>
        <v>4.2052239879160371</v>
      </c>
      <c r="H237" s="48">
        <f t="shared" si="32"/>
        <v>3.8244036260875651</v>
      </c>
      <c r="I237" s="48">
        <f t="shared" si="32"/>
        <v>3.6847785464977423</v>
      </c>
      <c r="J237" s="48">
        <f t="shared" si="32"/>
        <v>3.9977551692880615</v>
      </c>
      <c r="K237" s="48">
        <f t="shared" si="32"/>
        <v>3.9148894147308662</v>
      </c>
      <c r="L237" s="48">
        <f t="shared" si="32"/>
        <v>3.6723224302204174</v>
      </c>
      <c r="M237" s="48">
        <f t="shared" si="32"/>
        <v>3.5941373787793891</v>
      </c>
      <c r="N237" s="48">
        <f t="shared" si="32"/>
        <v>3.6066956164964279</v>
      </c>
      <c r="O237" s="48">
        <f t="shared" si="32"/>
        <v>3.5772856811088505</v>
      </c>
      <c r="P237" s="48">
        <f t="shared" si="32"/>
        <v>3.4654521922736734</v>
      </c>
      <c r="Q237" s="48">
        <f t="shared" si="32"/>
        <v>3.3098028617178139</v>
      </c>
      <c r="R237" s="48">
        <f t="shared" si="32"/>
        <v>3.6483082146381336</v>
      </c>
      <c r="S237" s="48">
        <f t="shared" si="32"/>
        <v>3.3770606532780181</v>
      </c>
      <c r="T237" s="48">
        <f t="shared" si="32"/>
        <v>3.3391280504890348</v>
      </c>
      <c r="U237" s="48">
        <f t="shared" si="32"/>
        <v>3.4431399456880669</v>
      </c>
      <c r="V237" s="48">
        <f t="shared" si="32"/>
        <v>3.538836517111819</v>
      </c>
      <c r="W237" s="48">
        <f t="shared" si="32"/>
        <v>3.5026704539427072</v>
      </c>
      <c r="X237" s="48">
        <f t="shared" si="32"/>
        <v>3.5167910508057409</v>
      </c>
      <c r="Y237" s="48">
        <f t="shared" si="32"/>
        <v>3.5267726098465317</v>
      </c>
      <c r="Z237" s="48">
        <f t="shared" si="32"/>
        <v>3.5101986323485144</v>
      </c>
      <c r="AA237" s="48">
        <f t="shared" si="32"/>
        <v>3.4973886326110959</v>
      </c>
      <c r="AB237" s="48">
        <f t="shared" si="32"/>
        <v>3.4780823231679943</v>
      </c>
      <c r="AC237" s="48">
        <f t="shared" si="32"/>
        <v>3.4380967075118041</v>
      </c>
      <c r="AD237" s="48">
        <f t="shared" si="32"/>
        <v>3.4221484573766858</v>
      </c>
      <c r="AE237" s="48">
        <f t="shared" si="32"/>
        <v>3.3877509980180349</v>
      </c>
      <c r="AF237" s="48">
        <f t="shared" si="32"/>
        <v>3.3916391250006885</v>
      </c>
      <c r="AG237" s="48">
        <f t="shared" si="32"/>
        <v>3.4948306584952795</v>
      </c>
      <c r="AH237" s="48">
        <f t="shared" si="32"/>
        <v>3.6044955173849864</v>
      </c>
      <c r="AI237" s="48">
        <f t="shared" si="32"/>
        <v>3.6718064546066507</v>
      </c>
      <c r="AJ237" s="48">
        <f t="shared" si="32"/>
        <v>4.0223648614028509</v>
      </c>
      <c r="AK237" s="48">
        <f t="shared" si="32"/>
        <v>4.4956150527071523</v>
      </c>
      <c r="AL237" s="48">
        <f t="shared" si="32"/>
        <v>4.9664310353941428</v>
      </c>
      <c r="AM237" s="48">
        <f t="shared" si="32"/>
        <v>5.1937658578119903</v>
      </c>
      <c r="AN237" s="48">
        <f t="shared" si="32"/>
        <v>5.4180623541986197</v>
      </c>
      <c r="AO237" s="48">
        <f t="shared" si="32"/>
        <v>5.2981525241437639</v>
      </c>
      <c r="AP237" s="48">
        <f t="shared" si="32"/>
        <v>5.2820644880632575</v>
      </c>
      <c r="AQ237" s="48">
        <f t="shared" si="32"/>
        <v>5.3622022225617334</v>
      </c>
    </row>
    <row r="238" spans="1:43" x14ac:dyDescent="0.35">
      <c r="A238" s="12"/>
      <c r="B238" s="12"/>
      <c r="C238" t="s">
        <v>202</v>
      </c>
      <c r="D238" s="26"/>
      <c r="E238" s="31" t="s">
        <v>88</v>
      </c>
      <c r="F238" s="48">
        <f t="shared" ref="F238:AQ238" si="33">F225</f>
        <v>2.9093410476490358</v>
      </c>
      <c r="G238" s="48">
        <f t="shared" si="33"/>
        <v>3.1121814511832433</v>
      </c>
      <c r="H238" s="48">
        <f t="shared" si="33"/>
        <v>4.6026149322954302</v>
      </c>
      <c r="I238" s="48">
        <f t="shared" si="33"/>
        <v>1.9698827704665416</v>
      </c>
      <c r="J238" s="48">
        <f t="shared" si="33"/>
        <v>1.0745202616174625</v>
      </c>
      <c r="K238" s="48">
        <f t="shared" si="33"/>
        <v>6.3247428357933675</v>
      </c>
      <c r="L238" s="48">
        <f t="shared" si="33"/>
        <v>7.5960717444350427</v>
      </c>
      <c r="M238" s="48">
        <f t="shared" si="33"/>
        <v>4.217270850252218</v>
      </c>
      <c r="N238" s="48">
        <f t="shared" si="33"/>
        <v>8.7586943205602719</v>
      </c>
      <c r="O238" s="48">
        <f t="shared" si="33"/>
        <v>9.727311886829801</v>
      </c>
      <c r="P238" s="48">
        <f t="shared" si="33"/>
        <v>10.300319934805554</v>
      </c>
      <c r="Q238" s="48">
        <f t="shared" si="33"/>
        <v>10.652063845895499</v>
      </c>
      <c r="R238" s="48">
        <f t="shared" si="33"/>
        <v>11.972418591021395</v>
      </c>
      <c r="S238" s="48">
        <f t="shared" si="33"/>
        <v>12.840824720566905</v>
      </c>
      <c r="T238" s="48">
        <f t="shared" si="33"/>
        <v>13.292289075983218</v>
      </c>
      <c r="U238" s="48">
        <f t="shared" si="33"/>
        <v>15.211096311345949</v>
      </c>
      <c r="V238" s="48">
        <f t="shared" si="33"/>
        <v>15.368463720053798</v>
      </c>
      <c r="W238" s="48">
        <f t="shared" si="33"/>
        <v>15.405028129720819</v>
      </c>
      <c r="X238" s="48">
        <f t="shared" si="33"/>
        <v>15.345934304953044</v>
      </c>
      <c r="Y238" s="48">
        <f t="shared" si="33"/>
        <v>15.258689429073133</v>
      </c>
      <c r="Z238" s="48">
        <f t="shared" si="33"/>
        <v>15.194367665260303</v>
      </c>
      <c r="AA238" s="48">
        <f t="shared" si="33"/>
        <v>14.597796581937553</v>
      </c>
      <c r="AB238" s="48">
        <f t="shared" si="33"/>
        <v>14.515529728631584</v>
      </c>
      <c r="AC238" s="48">
        <f t="shared" si="33"/>
        <v>13.032480719976531</v>
      </c>
      <c r="AD238" s="48">
        <f t="shared" si="33"/>
        <v>12.949014033009723</v>
      </c>
      <c r="AE238" s="48">
        <f t="shared" si="33"/>
        <v>7.527357640973479</v>
      </c>
      <c r="AF238" s="48">
        <f t="shared" si="33"/>
        <v>7.3874962102335919</v>
      </c>
      <c r="AG238" s="48">
        <f t="shared" si="33"/>
        <v>7.5215036522210132</v>
      </c>
      <c r="AH238" s="48">
        <f t="shared" si="33"/>
        <v>7.4052663314527178</v>
      </c>
      <c r="AI238" s="48">
        <f t="shared" si="33"/>
        <v>2.3038055645606197</v>
      </c>
      <c r="AJ238" s="48">
        <f t="shared" si="33"/>
        <v>2.1435462149233864</v>
      </c>
      <c r="AK238" s="48">
        <f t="shared" si="33"/>
        <v>2.0733295430149368</v>
      </c>
      <c r="AL238" s="48">
        <f t="shared" si="33"/>
        <v>1.768162624664571</v>
      </c>
      <c r="AM238" s="48">
        <f t="shared" si="33"/>
        <v>1.6892347118319473</v>
      </c>
      <c r="AN238" s="48">
        <f t="shared" si="33"/>
        <v>1.5428948222743615</v>
      </c>
      <c r="AO238" s="48">
        <f t="shared" si="33"/>
        <v>1.6448210855011096</v>
      </c>
      <c r="AP238" s="48">
        <f t="shared" si="33"/>
        <v>1.6440455233965634</v>
      </c>
      <c r="AQ238" s="48">
        <f t="shared" si="33"/>
        <v>1.3139156659792692</v>
      </c>
    </row>
    <row r="239" spans="1:43" x14ac:dyDescent="0.35">
      <c r="A239" s="12"/>
      <c r="B239" s="12"/>
      <c r="C239" t="s">
        <v>203</v>
      </c>
      <c r="D239" s="26"/>
      <c r="E239" s="31" t="s">
        <v>88</v>
      </c>
      <c r="F239" s="48">
        <f t="shared" ref="F239:AQ239" si="34">SUM(F226:F227)</f>
        <v>15.860323405607428</v>
      </c>
      <c r="G239" s="48">
        <f t="shared" si="34"/>
        <v>16.990625645650802</v>
      </c>
      <c r="H239" s="48">
        <f t="shared" si="34"/>
        <v>18.209931161890157</v>
      </c>
      <c r="I239" s="48">
        <f t="shared" si="34"/>
        <v>18.611546524201479</v>
      </c>
      <c r="J239" s="48">
        <f t="shared" si="34"/>
        <v>19.241860682354393</v>
      </c>
      <c r="K239" s="48">
        <f t="shared" si="34"/>
        <v>19.828839550747041</v>
      </c>
      <c r="L239" s="48">
        <f t="shared" si="34"/>
        <v>19.89707438146835</v>
      </c>
      <c r="M239" s="48">
        <f t="shared" si="34"/>
        <v>20.284353502870751</v>
      </c>
      <c r="N239" s="48">
        <f t="shared" si="34"/>
        <v>19.669980889622277</v>
      </c>
      <c r="O239" s="48">
        <f t="shared" si="34"/>
        <v>19.576152843040859</v>
      </c>
      <c r="P239" s="48">
        <f t="shared" si="34"/>
        <v>19.663490883051786</v>
      </c>
      <c r="Q239" s="48">
        <f t="shared" si="34"/>
        <v>19.678705034016847</v>
      </c>
      <c r="R239" s="48">
        <f t="shared" si="34"/>
        <v>18.953883180332703</v>
      </c>
      <c r="S239" s="48">
        <f t="shared" si="34"/>
        <v>19.00762855517689</v>
      </c>
      <c r="T239" s="48">
        <f t="shared" si="34"/>
        <v>18.958706697934652</v>
      </c>
      <c r="U239" s="48">
        <f t="shared" si="34"/>
        <v>18.622783072122491</v>
      </c>
      <c r="V239" s="48">
        <f t="shared" si="34"/>
        <v>18.472834395481474</v>
      </c>
      <c r="W239" s="48">
        <f t="shared" si="34"/>
        <v>18.418090748679163</v>
      </c>
      <c r="X239" s="48">
        <f t="shared" si="34"/>
        <v>18.299687440484252</v>
      </c>
      <c r="Y239" s="48">
        <f t="shared" si="34"/>
        <v>17.99146768945775</v>
      </c>
      <c r="Z239" s="48">
        <f t="shared" si="34"/>
        <v>17.699349337606414</v>
      </c>
      <c r="AA239" s="48">
        <f t="shared" si="34"/>
        <v>17.528971847068721</v>
      </c>
      <c r="AB239" s="48">
        <f t="shared" si="34"/>
        <v>17.5465697140868</v>
      </c>
      <c r="AC239" s="48">
        <f t="shared" si="34"/>
        <v>17.562264993665099</v>
      </c>
      <c r="AD239" s="48">
        <f t="shared" si="34"/>
        <v>17.693334613063868</v>
      </c>
      <c r="AE239" s="48">
        <f t="shared" si="34"/>
        <v>17.642628397935926</v>
      </c>
      <c r="AF239" s="48">
        <f t="shared" si="34"/>
        <v>17.800936690898698</v>
      </c>
      <c r="AG239" s="48">
        <f t="shared" si="34"/>
        <v>17.817152067640539</v>
      </c>
      <c r="AH239" s="48">
        <f t="shared" si="34"/>
        <v>17.420283526938423</v>
      </c>
      <c r="AI239" s="48">
        <f t="shared" si="34"/>
        <v>17.506103315440214</v>
      </c>
      <c r="AJ239" s="48">
        <f t="shared" si="34"/>
        <v>17.4472547136495</v>
      </c>
      <c r="AK239" s="48">
        <f t="shared" si="34"/>
        <v>17.467318715063534</v>
      </c>
      <c r="AL239" s="48">
        <f t="shared" si="34"/>
        <v>17.26813816930051</v>
      </c>
      <c r="AM239" s="48">
        <f t="shared" si="34"/>
        <v>17.034831493060743</v>
      </c>
      <c r="AN239" s="48">
        <f t="shared" si="34"/>
        <v>16.891799599779397</v>
      </c>
      <c r="AO239" s="48">
        <f t="shared" si="34"/>
        <v>16.845288465408615</v>
      </c>
      <c r="AP239" s="48">
        <f t="shared" si="34"/>
        <v>16.70661463656073</v>
      </c>
      <c r="AQ239" s="48">
        <f t="shared" si="34"/>
        <v>16.543628865600741</v>
      </c>
    </row>
    <row r="240" spans="1:43" x14ac:dyDescent="0.35">
      <c r="A240" s="12"/>
      <c r="B240" s="12"/>
      <c r="C240" t="s">
        <v>204</v>
      </c>
      <c r="D240" s="26"/>
      <c r="E240" s="31" t="s">
        <v>88</v>
      </c>
      <c r="F240" s="48">
        <f t="shared" ref="F240:AQ240" si="35">SUM(F228:F229)</f>
        <v>29.091809724432878</v>
      </c>
      <c r="G240" s="48">
        <f t="shared" si="35"/>
        <v>30.041566532948895</v>
      </c>
      <c r="H240" s="48">
        <f t="shared" si="35"/>
        <v>31.995303655516995</v>
      </c>
      <c r="I240" s="48">
        <f t="shared" si="35"/>
        <v>32.521445573628085</v>
      </c>
      <c r="J240" s="48">
        <f t="shared" si="35"/>
        <v>31.607630197024204</v>
      </c>
      <c r="K240" s="48">
        <f t="shared" si="35"/>
        <v>30.295814299162938</v>
      </c>
      <c r="L240" s="48">
        <f t="shared" si="35"/>
        <v>29.336394005286458</v>
      </c>
      <c r="M240" s="48">
        <f t="shared" si="35"/>
        <v>28.074004569689119</v>
      </c>
      <c r="N240" s="48">
        <f t="shared" si="35"/>
        <v>27.907220158750135</v>
      </c>
      <c r="O240" s="48">
        <f t="shared" si="35"/>
        <v>25.871031790570328</v>
      </c>
      <c r="P240" s="48">
        <f t="shared" si="35"/>
        <v>19.80775074808534</v>
      </c>
      <c r="Q240" s="48">
        <f t="shared" si="35"/>
        <v>17.672937893498613</v>
      </c>
      <c r="R240" s="48">
        <f t="shared" si="35"/>
        <v>13.021013924383581</v>
      </c>
      <c r="S240" s="48">
        <f t="shared" si="35"/>
        <v>9.0277829102820775</v>
      </c>
      <c r="T240" s="48">
        <f t="shared" si="35"/>
        <v>3.8732422593590439</v>
      </c>
      <c r="U240" s="48">
        <f t="shared" si="35"/>
        <v>2.7728215247044297</v>
      </c>
      <c r="V240" s="48">
        <f t="shared" si="35"/>
        <v>1.3641643035690798</v>
      </c>
      <c r="W240" s="48">
        <f t="shared" si="35"/>
        <v>1.6432182594752414</v>
      </c>
      <c r="X240" s="48">
        <f t="shared" si="35"/>
        <v>0.28550459829304964</v>
      </c>
      <c r="Y240" s="48">
        <f t="shared" si="35"/>
        <v>6.3461625475167954E-2</v>
      </c>
      <c r="Z240" s="48">
        <f t="shared" si="35"/>
        <v>1.4726743595237985</v>
      </c>
      <c r="AA240" s="48">
        <f t="shared" si="35"/>
        <v>6.2911953344422676E-3</v>
      </c>
      <c r="AB240" s="48">
        <f t="shared" si="35"/>
        <v>6.8722618258729412E-2</v>
      </c>
      <c r="AC240" s="48">
        <f t="shared" si="35"/>
        <v>1.5812359855876843</v>
      </c>
      <c r="AD240" s="48">
        <f t="shared" si="35"/>
        <v>0.46834480825678865</v>
      </c>
      <c r="AE240" s="48">
        <f t="shared" si="35"/>
        <v>1.7904900789575762</v>
      </c>
      <c r="AF240" s="48">
        <f t="shared" si="35"/>
        <v>0.39611562974196496</v>
      </c>
      <c r="AG240" s="48">
        <f t="shared" si="35"/>
        <v>0.38860958946300961</v>
      </c>
      <c r="AH240" s="48">
        <f t="shared" si="35"/>
        <v>0.16245970798437701</v>
      </c>
      <c r="AI240" s="48">
        <f t="shared" si="35"/>
        <v>2.1162992023215903</v>
      </c>
      <c r="AJ240" s="48">
        <f t="shared" si="35"/>
        <v>0.47205623219770093</v>
      </c>
      <c r="AK240" s="48">
        <f t="shared" si="35"/>
        <v>0.38169681135303224</v>
      </c>
      <c r="AL240" s="48">
        <f t="shared" si="35"/>
        <v>0.66877350460976759</v>
      </c>
      <c r="AM240" s="48">
        <f t="shared" si="35"/>
        <v>0.49947067557652014</v>
      </c>
      <c r="AN240" s="48">
        <f t="shared" si="35"/>
        <v>0.5223247315439562</v>
      </c>
      <c r="AO240" s="48">
        <f t="shared" si="35"/>
        <v>0.55208083481145753</v>
      </c>
      <c r="AP240" s="48">
        <f t="shared" si="35"/>
        <v>0.42987646828269005</v>
      </c>
      <c r="AQ240" s="48">
        <f t="shared" si="35"/>
        <v>0.55554341164646137</v>
      </c>
    </row>
    <row r="241" spans="1:43" x14ac:dyDescent="0.35">
      <c r="A241" s="12"/>
      <c r="B241" s="12"/>
      <c r="C241" t="s">
        <v>205</v>
      </c>
      <c r="D241" s="26"/>
      <c r="E241" s="31" t="s">
        <v>88</v>
      </c>
      <c r="F241" s="48">
        <v>7.75</v>
      </c>
      <c r="G241" s="48">
        <v>7.75</v>
      </c>
      <c r="H241" s="48">
        <v>7.75</v>
      </c>
      <c r="I241" s="48">
        <v>7.75</v>
      </c>
      <c r="J241" s="48">
        <v>7.75</v>
      </c>
      <c r="K241" s="48">
        <v>7.75</v>
      </c>
      <c r="L241" s="48">
        <v>7.75</v>
      </c>
      <c r="M241" s="48">
        <v>7.75</v>
      </c>
      <c r="N241" s="48">
        <v>7.75</v>
      </c>
      <c r="O241" s="48">
        <v>7.75</v>
      </c>
      <c r="P241" s="48">
        <v>7.75</v>
      </c>
      <c r="Q241" s="48">
        <v>7.75</v>
      </c>
      <c r="R241" s="48">
        <v>7.75</v>
      </c>
      <c r="S241" s="48">
        <v>7.75</v>
      </c>
      <c r="T241" s="48">
        <v>7.75</v>
      </c>
      <c r="U241" s="48">
        <v>7.75</v>
      </c>
      <c r="V241" s="48">
        <v>7.75</v>
      </c>
      <c r="W241" s="48">
        <v>7.75</v>
      </c>
      <c r="X241" s="48">
        <v>7.75</v>
      </c>
      <c r="Y241" s="48">
        <v>7.75</v>
      </c>
      <c r="Z241" s="48">
        <v>7.75</v>
      </c>
      <c r="AA241" s="48">
        <v>7.75</v>
      </c>
      <c r="AB241" s="48">
        <v>7.75</v>
      </c>
      <c r="AC241" s="48">
        <v>7.75</v>
      </c>
      <c r="AD241" s="48">
        <v>7.75</v>
      </c>
      <c r="AE241" s="48">
        <v>7.75</v>
      </c>
      <c r="AF241" s="48">
        <v>7.75</v>
      </c>
      <c r="AG241" s="48">
        <v>7.75</v>
      </c>
      <c r="AH241" s="48">
        <v>7.75</v>
      </c>
      <c r="AI241" s="48">
        <v>7.75</v>
      </c>
      <c r="AJ241" s="48">
        <v>7.75</v>
      </c>
      <c r="AK241" s="48">
        <v>7.75</v>
      </c>
      <c r="AL241" s="48">
        <v>7.75</v>
      </c>
      <c r="AM241" s="48">
        <v>7.75</v>
      </c>
      <c r="AN241" s="48">
        <v>7.75</v>
      </c>
      <c r="AO241" s="48">
        <v>7.75</v>
      </c>
      <c r="AP241" s="48">
        <v>7.75</v>
      </c>
      <c r="AQ241" s="48">
        <v>7.75</v>
      </c>
    </row>
    <row r="242" spans="1:43" x14ac:dyDescent="0.35">
      <c r="A242" s="12"/>
      <c r="B242" s="12"/>
      <c r="C242" t="s">
        <v>206</v>
      </c>
      <c r="D242" s="26"/>
      <c r="E242" s="31" t="s">
        <v>88</v>
      </c>
      <c r="F242" s="48" cm="1">
        <f t="array" ref="F242">SUM(F236:F241*0.19)</f>
        <v>41.727247002395025</v>
      </c>
      <c r="G242" s="48" cm="1">
        <f t="array" ref="G242">SUM(G236:G241*0.19)</f>
        <v>35.058799423006526</v>
      </c>
      <c r="H242" s="48" cm="1">
        <f t="array" ref="H242">SUM(H236:H241*0.19)</f>
        <v>30.316345518015556</v>
      </c>
      <c r="I242" s="48" cm="1">
        <f t="array" ref="I242">SUM(I236:I241*0.19)</f>
        <v>27.01173103250412</v>
      </c>
      <c r="J242" s="48" cm="1">
        <f t="array" ref="J242">SUM(J236:J241*0.19)</f>
        <v>25.472252724851597</v>
      </c>
      <c r="K242" s="48" cm="1">
        <f t="array" ref="K242">SUM(K236:K241*0.19)</f>
        <v>24.951358403789541</v>
      </c>
      <c r="L242" s="48" cm="1">
        <f t="array" ref="L242">SUM(L236:L241*0.19)</f>
        <v>23.798868458763263</v>
      </c>
      <c r="M242" s="48" cm="1">
        <f t="array" ref="M242">SUM(M236:M241*0.19)</f>
        <v>22.222370139761846</v>
      </c>
      <c r="N242" s="48" cm="1">
        <f t="array" ref="N242">SUM(N236:N241*0.19)</f>
        <v>23.126391737966163</v>
      </c>
      <c r="O242" s="48" cm="1">
        <f t="array" ref="O242">SUM(O236:O241*0.19)</f>
        <v>22.694033451581557</v>
      </c>
      <c r="P242" s="48" cm="1">
        <f t="array" ref="P242">SUM(P236:P241*0.19)</f>
        <v>21.755782331303568</v>
      </c>
      <c r="Q242" s="48" cm="1">
        <f t="array" ref="Q242">SUM(Q236:Q241*0.19)</f>
        <v>21.16264775975473</v>
      </c>
      <c r="R242" s="48" cm="1">
        <f t="array" ref="R242">SUM(R236:R241*0.19)</f>
        <v>23.75098918417855</v>
      </c>
      <c r="S242" s="48" cm="1">
        <f t="array" ref="S242">SUM(S236:S241*0.19)</f>
        <v>20.869543194695339</v>
      </c>
      <c r="T242" s="48" cm="1">
        <f t="array" ref="T242">SUM(T236:T241*0.19)</f>
        <v>19.754911864442267</v>
      </c>
      <c r="U242" s="48" cm="1">
        <f t="array" ref="U242">SUM(U236:U241*0.19)</f>
        <v>20.129495563496011</v>
      </c>
      <c r="V242" s="48" cm="1">
        <f t="array" ref="V242">SUM(V236:V241*0.19)</f>
        <v>20.230098673228909</v>
      </c>
      <c r="W242" s="48" cm="1">
        <f t="array" ref="W242">SUM(W236:W241*0.19)</f>
        <v>20.042929629549068</v>
      </c>
      <c r="X242" s="48" cm="1">
        <f t="array" ref="X242">SUM(X236:X241*0.19)</f>
        <v>19.857349398124605</v>
      </c>
      <c r="Y242" s="48" cm="1">
        <f t="array" ref="Y242">SUM(Y236:Y241*0.19)</f>
        <v>19.772019007186344</v>
      </c>
      <c r="Z242" s="48" cm="1">
        <f t="array" ref="Z242">SUM(Z236:Z241*0.19)</f>
        <v>19.902373170498183</v>
      </c>
      <c r="AA242" s="48" cm="1">
        <f t="array" ref="AA242">SUM(AA236:AA241*0.19)</f>
        <v>19.200795519297305</v>
      </c>
      <c r="AB242" s="48" cm="1">
        <f t="array" ref="AB242">SUM(AB236:AB241*0.19)</f>
        <v>19.071793554685105</v>
      </c>
      <c r="AC242" s="48" cm="1">
        <f t="array" ref="AC242">SUM(AC236:AC241*0.19)</f>
        <v>18.802710530511668</v>
      </c>
      <c r="AD242" s="48" cm="1">
        <f t="array" ref="AD242">SUM(AD236:AD241*0.19)</f>
        <v>18.338772289198353</v>
      </c>
      <c r="AE242" s="48" cm="1">
        <f t="array" ref="AE242">SUM(AE236:AE241*0.19)</f>
        <v>17.097234682612868</v>
      </c>
      <c r="AF242" s="48" cm="1">
        <f t="array" ref="AF242">SUM(AF236:AF241*0.19)</f>
        <v>16.809324370386875</v>
      </c>
      <c r="AG242" s="48" cm="1">
        <f t="array" ref="AG242">SUM(AG236:AG241*0.19)</f>
        <v>17.063697492103611</v>
      </c>
      <c r="AH242" s="48" cm="1">
        <f t="array" ref="AH242">SUM(AH236:AH241*0.19)</f>
        <v>17.130844839382394</v>
      </c>
      <c r="AI242" s="48" cm="1">
        <f t="array" ref="AI242">SUM(AI236:AI241*0.19)</f>
        <v>16.307373480030186</v>
      </c>
      <c r="AJ242" s="48" cm="1">
        <f t="array" ref="AJ242">SUM(AJ236:AJ241*0.19)</f>
        <v>16.30414889713543</v>
      </c>
      <c r="AK242" s="48" cm="1">
        <f t="array" ref="AK242">SUM(AK236:AK241*0.19)</f>
        <v>16.307929628552042</v>
      </c>
      <c r="AL242" s="48" cm="1">
        <f t="array" ref="AL242">SUM(AL236:AL241*0.19)</f>
        <v>16.111258906828255</v>
      </c>
      <c r="AM242" s="48" cm="1">
        <f t="array" ref="AM242">SUM(AM236:AM241*0.19)</f>
        <v>15.50842998530139</v>
      </c>
      <c r="AN242" s="48" cm="1">
        <f t="array" ref="AN242">SUM(AN236:AN241*0.19)</f>
        <v>15.428493115442015</v>
      </c>
      <c r="AO242" s="48" cm="1">
        <f t="array" ref="AO242">SUM(AO236:AO241*0.19)</f>
        <v>14.965121494805549</v>
      </c>
      <c r="AP242" s="48" cm="1">
        <f t="array" ref="AP242">SUM(AP236:AP241*0.19)</f>
        <v>14.68618452087752</v>
      </c>
      <c r="AQ242" s="48" cm="1">
        <f t="array" ref="AQ242">SUM(AQ236:AQ241*0.19)</f>
        <v>14.761775812275843</v>
      </c>
    </row>
    <row r="243" spans="1:43" x14ac:dyDescent="0.35">
      <c r="A243" s="12"/>
      <c r="B243" s="12"/>
      <c r="C243" t="s">
        <v>207</v>
      </c>
      <c r="D243" s="26"/>
      <c r="E243" s="31" t="s">
        <v>88</v>
      </c>
      <c r="F243" s="48">
        <f t="shared" ref="F243:AQ243" si="36">(SUM(F236:F242)*0.05)</f>
        <v>13.067216824434233</v>
      </c>
      <c r="G243" s="48">
        <f t="shared" si="36"/>
        <v>10.978939819309941</v>
      </c>
      <c r="H243" s="48">
        <f t="shared" si="36"/>
        <v>9.4938029385364509</v>
      </c>
      <c r="I243" s="48">
        <f t="shared" si="36"/>
        <v>8.458936823336817</v>
      </c>
      <c r="J243" s="48">
        <f t="shared" si="36"/>
        <v>7.9768370375193145</v>
      </c>
      <c r="K243" s="48">
        <f t="shared" si="36"/>
        <v>7.813714868555147</v>
      </c>
      <c r="L243" s="48">
        <f t="shared" si="36"/>
        <v>7.452803543665337</v>
      </c>
      <c r="M243" s="48">
        <f t="shared" si="36"/>
        <v>6.9591106490306842</v>
      </c>
      <c r="N243" s="48">
        <f t="shared" si="36"/>
        <v>7.2422121495209844</v>
      </c>
      <c r="O243" s="48">
        <f t="shared" si="36"/>
        <v>7.1068157387847499</v>
      </c>
      <c r="P243" s="48">
        <f t="shared" si="36"/>
        <v>6.812994993224013</v>
      </c>
      <c r="Q243" s="48">
        <f t="shared" si="36"/>
        <v>6.6272502195021392</v>
      </c>
      <c r="R243" s="48">
        <f t="shared" si="36"/>
        <v>7.4378097708348623</v>
      </c>
      <c r="S243" s="48">
        <f t="shared" si="36"/>
        <v>6.5354622109703833</v>
      </c>
      <c r="T243" s="48">
        <f t="shared" si="36"/>
        <v>6.1864066101806046</v>
      </c>
      <c r="U243" s="48">
        <f t="shared" si="36"/>
        <v>6.303710452779014</v>
      </c>
      <c r="V243" s="48">
        <f t="shared" si="36"/>
        <v>6.3352151108269474</v>
      </c>
      <c r="W243" s="48">
        <f t="shared" si="36"/>
        <v>6.2766016471482615</v>
      </c>
      <c r="X243" s="48">
        <f t="shared" si="36"/>
        <v>6.2184857325705991</v>
      </c>
      <c r="Y243" s="48">
        <f t="shared" si="36"/>
        <v>6.1917638469873033</v>
      </c>
      <c r="Z243" s="48">
        <f t="shared" si="36"/>
        <v>6.2325852823402208</v>
      </c>
      <c r="AA243" s="48">
        <f t="shared" si="36"/>
        <v>6.0128807020957353</v>
      </c>
      <c r="AB243" s="48">
        <f t="shared" si="36"/>
        <v>5.9724827184408618</v>
      </c>
      <c r="AC243" s="48">
        <f t="shared" si="36"/>
        <v>5.888217245081286</v>
      </c>
      <c r="AD243" s="48">
        <f t="shared" si="36"/>
        <v>5.7429313221436944</v>
      </c>
      <c r="AE243" s="48">
        <f t="shared" si="36"/>
        <v>5.3541340190287663</v>
      </c>
      <c r="AF243" s="48">
        <f t="shared" si="36"/>
        <v>5.2639726317790485</v>
      </c>
      <c r="AG243" s="48">
        <f t="shared" si="36"/>
        <v>5.3436315830534999</v>
      </c>
      <c r="AH243" s="48">
        <f t="shared" si="36"/>
        <v>5.3646593049644871</v>
      </c>
      <c r="AI243" s="48">
        <f t="shared" si="36"/>
        <v>5.1067827476936642</v>
      </c>
      <c r="AJ243" s="48">
        <f t="shared" si="36"/>
        <v>5.105772944102938</v>
      </c>
      <c r="AK243" s="48">
        <f t="shared" si="36"/>
        <v>5.1069569099939303</v>
      </c>
      <c r="AL243" s="48">
        <f t="shared" si="36"/>
        <v>5.0453679208225326</v>
      </c>
      <c r="AM243" s="48">
        <f t="shared" si="36"/>
        <v>4.8565872848706988</v>
      </c>
      <c r="AN243" s="48">
        <f t="shared" si="36"/>
        <v>4.8315544229936833</v>
      </c>
      <c r="AO243" s="48">
        <f t="shared" si="36"/>
        <v>4.6864459417943687</v>
      </c>
      <c r="AP243" s="48">
        <f t="shared" si="36"/>
        <v>4.5990946262748018</v>
      </c>
      <c r="AQ243" s="48">
        <f t="shared" si="36"/>
        <v>4.6227666359495405</v>
      </c>
    </row>
    <row r="244" spans="1:43" x14ac:dyDescent="0.35">
      <c r="A244" s="12"/>
      <c r="B244" s="12"/>
      <c r="C244" t="s">
        <v>196</v>
      </c>
      <c r="D244" s="26"/>
      <c r="E244" s="31" t="s">
        <v>88</v>
      </c>
      <c r="F244" s="36">
        <f t="shared" ref="F244:AQ244" si="37">SUM(F236:F243)</f>
        <v>274.41155331311887</v>
      </c>
      <c r="G244" s="36">
        <f t="shared" si="37"/>
        <v>230.55773620550875</v>
      </c>
      <c r="H244" s="36">
        <f t="shared" si="37"/>
        <v>199.36986170926545</v>
      </c>
      <c r="I244" s="36">
        <f t="shared" si="37"/>
        <v>177.63767329007314</v>
      </c>
      <c r="J244" s="36">
        <f t="shared" si="37"/>
        <v>167.5135777879056</v>
      </c>
      <c r="K244" s="36">
        <f t="shared" si="37"/>
        <v>164.08801223965807</v>
      </c>
      <c r="L244" s="36">
        <f t="shared" si="37"/>
        <v>156.50887441697208</v>
      </c>
      <c r="M244" s="36">
        <f t="shared" si="37"/>
        <v>146.14132362964438</v>
      </c>
      <c r="N244" s="36">
        <f t="shared" si="37"/>
        <v>152.08645513994065</v>
      </c>
      <c r="O244" s="36">
        <f t="shared" si="37"/>
        <v>149.24313051447973</v>
      </c>
      <c r="P244" s="36">
        <f t="shared" si="37"/>
        <v>143.07289485770426</v>
      </c>
      <c r="Q244" s="36">
        <f t="shared" si="37"/>
        <v>139.17225460954492</v>
      </c>
      <c r="R244" s="36">
        <f t="shared" si="37"/>
        <v>156.1940051875321</v>
      </c>
      <c r="S244" s="36">
        <f t="shared" si="37"/>
        <v>137.24470643037805</v>
      </c>
      <c r="T244" s="36">
        <f t="shared" si="37"/>
        <v>129.91453881379269</v>
      </c>
      <c r="U244" s="36">
        <f t="shared" si="37"/>
        <v>132.37791950835927</v>
      </c>
      <c r="V244" s="36">
        <f t="shared" si="37"/>
        <v>133.03951732736587</v>
      </c>
      <c r="W244" s="36">
        <f t="shared" si="37"/>
        <v>131.80863459011348</v>
      </c>
      <c r="X244" s="36">
        <f t="shared" si="37"/>
        <v>130.58820038398258</v>
      </c>
      <c r="Y244" s="36">
        <f t="shared" si="37"/>
        <v>130.02704078673335</v>
      </c>
      <c r="Z244" s="36">
        <f t="shared" si="37"/>
        <v>130.88429092914464</v>
      </c>
      <c r="AA244" s="36">
        <f t="shared" si="37"/>
        <v>126.27049474401042</v>
      </c>
      <c r="AB244" s="36">
        <f t="shared" si="37"/>
        <v>125.42213708725808</v>
      </c>
      <c r="AC244" s="36">
        <f t="shared" si="37"/>
        <v>123.652562146707</v>
      </c>
      <c r="AD244" s="36">
        <f t="shared" si="37"/>
        <v>120.60155776501757</v>
      </c>
      <c r="AE244" s="36">
        <f t="shared" si="37"/>
        <v>112.43681439960407</v>
      </c>
      <c r="AF244" s="36">
        <f t="shared" si="37"/>
        <v>110.54342526736002</v>
      </c>
      <c r="AG244" s="36">
        <f t="shared" si="37"/>
        <v>112.21626324412348</v>
      </c>
      <c r="AH244" s="36">
        <f t="shared" si="37"/>
        <v>112.65784540425423</v>
      </c>
      <c r="AI244" s="36">
        <f t="shared" si="37"/>
        <v>107.24243770156696</v>
      </c>
      <c r="AJ244" s="36">
        <f t="shared" si="37"/>
        <v>107.2212318261617</v>
      </c>
      <c r="AK244" s="36">
        <f t="shared" si="37"/>
        <v>107.24609510987253</v>
      </c>
      <c r="AL244" s="36">
        <f t="shared" si="37"/>
        <v>105.95272633727318</v>
      </c>
      <c r="AM244" s="36">
        <f t="shared" si="37"/>
        <v>101.98833298228466</v>
      </c>
      <c r="AN244" s="36">
        <f t="shared" si="37"/>
        <v>101.46264288286736</v>
      </c>
      <c r="AO244" s="36">
        <f t="shared" si="37"/>
        <v>98.415364777681745</v>
      </c>
      <c r="AP244" s="36">
        <f t="shared" si="37"/>
        <v>96.580987151770842</v>
      </c>
      <c r="AQ244" s="36">
        <f t="shared" si="37"/>
        <v>97.078099354940349</v>
      </c>
    </row>
    <row r="245" spans="1:43" x14ac:dyDescent="0.35">
      <c r="A245" s="12"/>
      <c r="B245" s="12"/>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row>
    <row r="246" spans="1:43" x14ac:dyDescent="0.35">
      <c r="A246" s="27" t="s">
        <v>85</v>
      </c>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row>
  </sheetData>
  <phoneticPr fontId="29" type="noConversion"/>
  <pageMargins left="0.7" right="0.7" top="0.75" bottom="0.75" header="0.3" footer="0.3"/>
  <pageSetup paperSize="9" orientation="portrait" r:id="rId1"/>
  <ignoredErrors>
    <ignoredError sqref="F222:AQ22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B57BF-DA31-4B41-8040-BF9761ECF23F}">
  <sheetPr codeName="Sheet32"/>
  <dimension ref="A1:BO246"/>
  <sheetViews>
    <sheetView showGridLines="0" zoomScale="70" zoomScaleNormal="70" workbookViewId="0">
      <pane xSplit="5" ySplit="5" topLeftCell="F6" activePane="bottomRight" state="frozen"/>
      <selection pane="topRight" activeCell="R1" sqref="R1"/>
      <selection pane="bottomLeft" activeCell="A12" sqref="A12"/>
      <selection pane="bottomRight"/>
    </sheetView>
  </sheetViews>
  <sheetFormatPr defaultColWidth="0" defaultRowHeight="14.5" x14ac:dyDescent="0.35"/>
  <cols>
    <col min="1" max="1" width="5.54296875" customWidth="1"/>
    <col min="2" max="2" width="29.54296875" customWidth="1"/>
    <col min="3" max="3" width="28.81640625" customWidth="1"/>
    <col min="4" max="4" width="10.81640625" customWidth="1"/>
    <col min="5" max="5" width="12.453125" customWidth="1"/>
    <col min="6" max="43" width="8.81640625" customWidth="1"/>
    <col min="44" max="44" width="8.81640625" hidden="1" customWidth="1"/>
    <col min="45" max="67" width="0" hidden="1" customWidth="1"/>
    <col min="68" max="16384" width="8.81640625" hidden="1"/>
  </cols>
  <sheetData>
    <row r="1" spans="1:43" x14ac:dyDescent="0.35">
      <c r="A1" s="12"/>
      <c r="B1" s="8"/>
      <c r="C1" s="12" t="s">
        <v>48</v>
      </c>
      <c r="D1" s="35" t="s">
        <v>49</v>
      </c>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row>
    <row r="2" spans="1:43" x14ac:dyDescent="0.35">
      <c r="A2" s="12"/>
      <c r="B2" s="8"/>
      <c r="C2" s="12" t="s">
        <v>10</v>
      </c>
      <c r="D2" s="35" t="s">
        <v>50</v>
      </c>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1:43" x14ac:dyDescent="0.35">
      <c r="A3" s="12"/>
      <c r="B3" s="8"/>
      <c r="C3" s="12" t="s">
        <v>12</v>
      </c>
      <c r="D3" s="35" t="s">
        <v>51</v>
      </c>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row>
    <row r="4" spans="1:43" x14ac:dyDescent="0.35">
      <c r="A4" s="8"/>
      <c r="B4" s="8"/>
      <c r="C4" s="12" t="s">
        <v>52</v>
      </c>
      <c r="D4" s="35" t="s">
        <v>30</v>
      </c>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row>
    <row r="5" spans="1:43" ht="14.15" customHeight="1" x14ac:dyDescent="0.35">
      <c r="A5" s="12"/>
      <c r="B5" s="12"/>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row>
    <row r="6" spans="1:43" x14ac:dyDescent="0.35">
      <c r="A6" s="27" t="s">
        <v>23</v>
      </c>
      <c r="B6" s="27"/>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row>
    <row r="7" spans="1:43" x14ac:dyDescent="0.35">
      <c r="A7" s="29"/>
      <c r="B7" s="29"/>
      <c r="C7" s="29" t="s">
        <v>54</v>
      </c>
      <c r="D7" s="29"/>
      <c r="E7" s="29" t="s">
        <v>55</v>
      </c>
      <c r="F7" s="30">
        <v>2023</v>
      </c>
      <c r="G7" s="30">
        <v>2024</v>
      </c>
      <c r="H7" s="30">
        <v>2025</v>
      </c>
      <c r="I7" s="30">
        <v>2026</v>
      </c>
      <c r="J7" s="30">
        <v>2027</v>
      </c>
      <c r="K7" s="30">
        <v>2028</v>
      </c>
      <c r="L7" s="30">
        <v>2029</v>
      </c>
      <c r="M7" s="30">
        <v>2030</v>
      </c>
      <c r="N7" s="30">
        <v>2031</v>
      </c>
      <c r="O7" s="30">
        <v>2032</v>
      </c>
      <c r="P7" s="30">
        <v>2033</v>
      </c>
      <c r="Q7" s="30">
        <v>2034</v>
      </c>
      <c r="R7" s="30">
        <v>2035</v>
      </c>
      <c r="S7" s="30">
        <v>2036</v>
      </c>
      <c r="T7" s="30">
        <v>2037</v>
      </c>
      <c r="U7" s="30">
        <v>2038</v>
      </c>
      <c r="V7" s="30">
        <v>2039</v>
      </c>
      <c r="W7" s="30">
        <v>2040</v>
      </c>
      <c r="X7" s="30">
        <v>2041</v>
      </c>
      <c r="Y7" s="30">
        <v>2042</v>
      </c>
      <c r="Z7" s="30">
        <v>2043</v>
      </c>
      <c r="AA7" s="30">
        <v>2044</v>
      </c>
      <c r="AB7" s="30">
        <v>2045</v>
      </c>
      <c r="AC7" s="30">
        <v>2046</v>
      </c>
      <c r="AD7" s="30">
        <v>2047</v>
      </c>
      <c r="AE7" s="30">
        <v>2048</v>
      </c>
      <c r="AF7" s="30">
        <v>2049</v>
      </c>
      <c r="AG7" s="30">
        <v>2050</v>
      </c>
      <c r="AH7" s="30">
        <v>2051</v>
      </c>
      <c r="AI7" s="30">
        <v>2052</v>
      </c>
      <c r="AJ7" s="30">
        <v>2053</v>
      </c>
      <c r="AK7" s="30">
        <v>2054</v>
      </c>
      <c r="AL7" s="30">
        <v>2055</v>
      </c>
      <c r="AM7" s="30">
        <v>2056</v>
      </c>
      <c r="AN7" s="30">
        <v>2057</v>
      </c>
      <c r="AO7" s="30">
        <v>2058</v>
      </c>
      <c r="AP7" s="30">
        <v>2059</v>
      </c>
      <c r="AQ7" s="30">
        <v>2060</v>
      </c>
    </row>
    <row r="8" spans="1:43" x14ac:dyDescent="0.35">
      <c r="A8" s="12"/>
      <c r="B8" s="12" t="s">
        <v>86</v>
      </c>
      <c r="C8" s="8" t="s">
        <v>87</v>
      </c>
      <c r="D8" s="8"/>
      <c r="E8" s="31" t="s">
        <v>88</v>
      </c>
      <c r="F8" s="36">
        <v>61.42</v>
      </c>
      <c r="G8" s="36">
        <v>43.9</v>
      </c>
      <c r="H8" s="36">
        <v>31.71</v>
      </c>
      <c r="I8" s="36">
        <v>25.34</v>
      </c>
      <c r="J8" s="36">
        <v>23.67</v>
      </c>
      <c r="K8" s="36">
        <v>21.67</v>
      </c>
      <c r="L8" s="36">
        <v>21.75</v>
      </c>
      <c r="M8" s="36">
        <v>21.92</v>
      </c>
      <c r="N8" s="36">
        <v>22.16</v>
      </c>
      <c r="O8" s="36">
        <v>22.4</v>
      </c>
      <c r="P8" s="36">
        <v>22.59</v>
      </c>
      <c r="Q8" s="36">
        <v>22.77</v>
      </c>
      <c r="R8" s="36">
        <v>22.96</v>
      </c>
      <c r="S8" s="36">
        <v>23.14</v>
      </c>
      <c r="T8" s="36">
        <v>23.33</v>
      </c>
      <c r="U8" s="36">
        <v>23.53</v>
      </c>
      <c r="V8" s="36">
        <v>23.72</v>
      </c>
      <c r="W8" s="36">
        <v>23.9</v>
      </c>
      <c r="X8" s="36">
        <v>24.06</v>
      </c>
      <c r="Y8" s="36">
        <v>24.21</v>
      </c>
      <c r="Z8" s="36">
        <v>24.35</v>
      </c>
      <c r="AA8" s="36">
        <v>24.47</v>
      </c>
      <c r="AB8" s="36">
        <v>24.58</v>
      </c>
      <c r="AC8" s="36">
        <v>24.7</v>
      </c>
      <c r="AD8" s="36">
        <v>24.82</v>
      </c>
      <c r="AE8" s="36">
        <v>24.93</v>
      </c>
      <c r="AF8" s="36">
        <v>25.04</v>
      </c>
      <c r="AG8" s="36">
        <v>25.16</v>
      </c>
      <c r="AH8" s="36">
        <v>25.27</v>
      </c>
      <c r="AI8" s="36">
        <v>25.39</v>
      </c>
      <c r="AJ8" s="36">
        <v>25.5</v>
      </c>
      <c r="AK8" s="36">
        <v>25.61</v>
      </c>
      <c r="AL8" s="36">
        <v>25.72</v>
      </c>
      <c r="AM8" s="36">
        <v>25.84</v>
      </c>
      <c r="AN8" s="36">
        <v>25.95</v>
      </c>
      <c r="AO8" s="36">
        <v>26.06</v>
      </c>
      <c r="AP8" s="36">
        <v>26.18</v>
      </c>
      <c r="AQ8" s="36">
        <v>26.3</v>
      </c>
    </row>
    <row r="9" spans="1:43" x14ac:dyDescent="0.35">
      <c r="A9" s="12"/>
      <c r="B9" s="12"/>
      <c r="C9" s="8" t="s">
        <v>89</v>
      </c>
      <c r="D9" s="8"/>
      <c r="E9" s="31" t="s">
        <v>90</v>
      </c>
      <c r="F9" s="36">
        <v>149.65</v>
      </c>
      <c r="G9" s="36">
        <v>108.18</v>
      </c>
      <c r="H9" s="36">
        <v>87.07</v>
      </c>
      <c r="I9" s="36">
        <v>79.73</v>
      </c>
      <c r="J9" s="36">
        <v>72.819999999999993</v>
      </c>
      <c r="K9" s="36">
        <v>65.94</v>
      </c>
      <c r="L9" s="36">
        <v>61.55</v>
      </c>
      <c r="M9" s="36">
        <v>62.3</v>
      </c>
      <c r="N9" s="36">
        <v>63.04</v>
      </c>
      <c r="O9" s="36">
        <v>63.78</v>
      </c>
      <c r="P9" s="36">
        <v>64.53</v>
      </c>
      <c r="Q9" s="36">
        <v>65.27</v>
      </c>
      <c r="R9" s="36">
        <v>66.010000000000005</v>
      </c>
      <c r="S9" s="36">
        <v>66.010000000000005</v>
      </c>
      <c r="T9" s="36">
        <v>66.010000000000005</v>
      </c>
      <c r="U9" s="36">
        <v>66.010000000000005</v>
      </c>
      <c r="V9" s="36">
        <v>66.010000000000005</v>
      </c>
      <c r="W9" s="36">
        <v>66.010000000000005</v>
      </c>
      <c r="X9" s="36">
        <v>68.39</v>
      </c>
      <c r="Y9" s="36">
        <v>68.98</v>
      </c>
      <c r="Z9" s="36">
        <v>69.569999999999993</v>
      </c>
      <c r="AA9" s="36">
        <v>70.16</v>
      </c>
      <c r="AB9" s="36">
        <v>70.760000000000005</v>
      </c>
      <c r="AC9" s="36">
        <v>71.349999999999994</v>
      </c>
      <c r="AD9" s="36">
        <v>71.94</v>
      </c>
      <c r="AE9" s="36">
        <v>72.540000000000006</v>
      </c>
      <c r="AF9" s="36">
        <v>73.13</v>
      </c>
      <c r="AG9" s="36">
        <v>73.72</v>
      </c>
      <c r="AH9" s="36">
        <v>74.319999999999993</v>
      </c>
      <c r="AI9" s="36">
        <v>74.91</v>
      </c>
      <c r="AJ9" s="36">
        <v>75.5</v>
      </c>
      <c r="AK9" s="36">
        <v>76.099999999999994</v>
      </c>
      <c r="AL9" s="36">
        <v>76.69</v>
      </c>
      <c r="AM9" s="36">
        <v>77.28</v>
      </c>
      <c r="AN9" s="36">
        <v>77.88</v>
      </c>
      <c r="AO9" s="36">
        <v>78.47</v>
      </c>
      <c r="AP9" s="36">
        <v>79.06</v>
      </c>
      <c r="AQ9" s="36">
        <v>79.66</v>
      </c>
    </row>
    <row r="10" spans="1:43" x14ac:dyDescent="0.35">
      <c r="A10" s="37"/>
      <c r="B10" s="12"/>
      <c r="C10" s="8" t="s">
        <v>91</v>
      </c>
      <c r="D10" s="8"/>
      <c r="E10" s="31" t="s">
        <v>90</v>
      </c>
      <c r="F10" s="36">
        <v>96.442044076694998</v>
      </c>
      <c r="G10" s="36">
        <v>96.569488295186204</v>
      </c>
      <c r="H10" s="36">
        <v>98.302520047649196</v>
      </c>
      <c r="I10" s="36">
        <v>101.211884338483</v>
      </c>
      <c r="J10" s="36">
        <v>103.93636457150799</v>
      </c>
      <c r="K10" s="36">
        <v>109.798965310084</v>
      </c>
      <c r="L10" s="36">
        <v>112.596150830827</v>
      </c>
      <c r="M10" s="36">
        <v>115.39333646002</v>
      </c>
      <c r="N10" s="36">
        <v>118.301248537772</v>
      </c>
      <c r="O10" s="36">
        <v>121.209160615524</v>
      </c>
      <c r="P10" s="36">
        <v>124.117072693274</v>
      </c>
      <c r="Q10" s="36">
        <v>127.024984771026</v>
      </c>
      <c r="R10" s="36">
        <v>129.932896848778</v>
      </c>
      <c r="S10" s="36">
        <v>132.84080892652801</v>
      </c>
      <c r="T10" s="36">
        <v>135.74872100428101</v>
      </c>
      <c r="U10" s="36">
        <v>138.65663308203099</v>
      </c>
      <c r="V10" s="36">
        <v>141.56454515978299</v>
      </c>
      <c r="W10" s="36">
        <v>144.47245723753599</v>
      </c>
      <c r="X10" s="36">
        <v>147.38036931528501</v>
      </c>
      <c r="Y10" s="36">
        <v>150.28828139303801</v>
      </c>
      <c r="Z10" s="36">
        <v>153.19619347078699</v>
      </c>
      <c r="AA10" s="36">
        <v>156.10410554854101</v>
      </c>
      <c r="AB10" s="36">
        <v>159.012017626291</v>
      </c>
      <c r="AC10" s="36">
        <v>161.919929704043</v>
      </c>
      <c r="AD10" s="36">
        <v>164.827841781795</v>
      </c>
      <c r="AE10" s="36">
        <v>167.73575385954501</v>
      </c>
      <c r="AF10" s="36">
        <v>170.64366593729801</v>
      </c>
      <c r="AG10" s="36">
        <v>173.55157801504799</v>
      </c>
      <c r="AH10" s="36">
        <v>176.4594900928</v>
      </c>
      <c r="AI10" s="36">
        <v>179.36740217055001</v>
      </c>
      <c r="AJ10" s="36">
        <v>182.27531424830201</v>
      </c>
      <c r="AK10" s="36">
        <v>185.18322632605501</v>
      </c>
      <c r="AL10" s="36">
        <v>188.091138403804</v>
      </c>
      <c r="AM10" s="36">
        <v>190.99905048155799</v>
      </c>
      <c r="AN10" s="36">
        <v>193.906962559307</v>
      </c>
      <c r="AO10" s="36">
        <v>196.81487463706</v>
      </c>
      <c r="AP10" s="36">
        <v>199.72278671480899</v>
      </c>
      <c r="AQ10" s="36">
        <v>202.63069879256199</v>
      </c>
    </row>
    <row r="11" spans="1:43" x14ac:dyDescent="0.35">
      <c r="A11" s="12"/>
      <c r="B11" s="12"/>
      <c r="C11" s="8"/>
      <c r="D11" s="8"/>
      <c r="E11" s="31"/>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row>
    <row r="12" spans="1:43" x14ac:dyDescent="0.35">
      <c r="A12" s="12"/>
      <c r="B12" s="12" t="s">
        <v>92</v>
      </c>
      <c r="C12" s="8" t="s">
        <v>92</v>
      </c>
      <c r="D12" s="8"/>
      <c r="E12" s="31" t="s">
        <v>93</v>
      </c>
      <c r="F12" s="36">
        <v>322.83999999999997</v>
      </c>
      <c r="G12" s="36">
        <v>330.96</v>
      </c>
      <c r="H12" s="36">
        <v>343.49</v>
      </c>
      <c r="I12" s="36">
        <v>356.06</v>
      </c>
      <c r="J12" s="36">
        <v>368.66</v>
      </c>
      <c r="K12" s="36">
        <v>382.59</v>
      </c>
      <c r="L12" s="36">
        <v>397.41</v>
      </c>
      <c r="M12" s="36">
        <v>422.91</v>
      </c>
      <c r="N12" s="36">
        <v>442.9</v>
      </c>
      <c r="O12" s="36">
        <v>465.22</v>
      </c>
      <c r="P12" s="36">
        <v>486.33</v>
      </c>
      <c r="Q12" s="36">
        <v>508.24</v>
      </c>
      <c r="R12" s="36">
        <v>530.65</v>
      </c>
      <c r="S12" s="36">
        <v>552.6</v>
      </c>
      <c r="T12" s="36">
        <v>570.79999999999995</v>
      </c>
      <c r="U12" s="36">
        <v>587.61</v>
      </c>
      <c r="V12" s="36">
        <v>602.66999999999996</v>
      </c>
      <c r="W12" s="36">
        <v>617.55999999999995</v>
      </c>
      <c r="X12" s="36">
        <v>631.95000000000005</v>
      </c>
      <c r="Y12" s="36">
        <v>647.49</v>
      </c>
      <c r="Z12" s="36">
        <v>662.6</v>
      </c>
      <c r="AA12" s="36">
        <v>679.73</v>
      </c>
      <c r="AB12" s="36">
        <v>693.26</v>
      </c>
      <c r="AC12" s="36">
        <v>706.4</v>
      </c>
      <c r="AD12" s="36">
        <v>718.43</v>
      </c>
      <c r="AE12" s="36">
        <v>731.19</v>
      </c>
      <c r="AF12" s="36">
        <v>739.28</v>
      </c>
      <c r="AG12" s="36">
        <v>746.13</v>
      </c>
      <c r="AH12" s="36">
        <v>747.8</v>
      </c>
      <c r="AI12" s="36">
        <v>749.45</v>
      </c>
      <c r="AJ12" s="36">
        <v>746.59</v>
      </c>
      <c r="AK12" s="36">
        <v>747.71</v>
      </c>
      <c r="AL12" s="36">
        <v>749.56</v>
      </c>
      <c r="AM12" s="36">
        <v>754.38</v>
      </c>
      <c r="AN12" s="36">
        <v>756.94</v>
      </c>
      <c r="AO12" s="36">
        <v>760.96</v>
      </c>
      <c r="AP12" s="36">
        <v>762.68</v>
      </c>
      <c r="AQ12" s="36">
        <v>765.64</v>
      </c>
    </row>
    <row r="13" spans="1:43" x14ac:dyDescent="0.35">
      <c r="A13" s="12"/>
      <c r="B13" s="12"/>
      <c r="C13" s="38" t="s">
        <v>94</v>
      </c>
      <c r="D13" s="38"/>
      <c r="E13" s="31" t="s">
        <v>93</v>
      </c>
      <c r="F13" s="36">
        <v>2.21</v>
      </c>
      <c r="G13" s="36">
        <v>3.28</v>
      </c>
      <c r="H13" s="36">
        <v>6.59</v>
      </c>
      <c r="I13" s="36">
        <v>10.37</v>
      </c>
      <c r="J13" s="36">
        <v>14.66</v>
      </c>
      <c r="K13" s="36">
        <v>19.45</v>
      </c>
      <c r="L13" s="36">
        <v>24.82</v>
      </c>
      <c r="M13" s="36">
        <v>30.67</v>
      </c>
      <c r="N13" s="36">
        <v>36.299999999999997</v>
      </c>
      <c r="O13" s="36">
        <v>42.39</v>
      </c>
      <c r="P13" s="36">
        <v>48.57</v>
      </c>
      <c r="Q13" s="36">
        <v>54.4</v>
      </c>
      <c r="R13" s="36">
        <v>60.39</v>
      </c>
      <c r="S13" s="36">
        <v>66.709999999999994</v>
      </c>
      <c r="T13" s="36">
        <v>72.88</v>
      </c>
      <c r="U13" s="36">
        <v>78.95</v>
      </c>
      <c r="V13" s="36">
        <v>85.19</v>
      </c>
      <c r="W13" s="36">
        <v>91.32</v>
      </c>
      <c r="X13" s="36">
        <v>97.4</v>
      </c>
      <c r="Y13" s="36">
        <v>103.45</v>
      </c>
      <c r="Z13" s="36">
        <v>109.65</v>
      </c>
      <c r="AA13" s="36">
        <v>116.9</v>
      </c>
      <c r="AB13" s="36">
        <v>121.71</v>
      </c>
      <c r="AC13" s="36">
        <v>125.01</v>
      </c>
      <c r="AD13" s="36">
        <v>127.74</v>
      </c>
      <c r="AE13" s="36">
        <v>130.16999999999999</v>
      </c>
      <c r="AF13" s="36">
        <v>132.78</v>
      </c>
      <c r="AG13" s="36">
        <v>134.62</v>
      </c>
      <c r="AH13" s="36">
        <v>135.38999999999999</v>
      </c>
      <c r="AI13" s="36">
        <v>135.69</v>
      </c>
      <c r="AJ13" s="36">
        <v>136.15</v>
      </c>
      <c r="AK13" s="36">
        <v>136.78</v>
      </c>
      <c r="AL13" s="36">
        <v>137.16999999999999</v>
      </c>
      <c r="AM13" s="36">
        <v>137.57</v>
      </c>
      <c r="AN13" s="36">
        <v>137.57</v>
      </c>
      <c r="AO13" s="36">
        <v>137.52000000000001</v>
      </c>
      <c r="AP13" s="36">
        <v>137.6</v>
      </c>
      <c r="AQ13" s="36">
        <v>137.66</v>
      </c>
    </row>
    <row r="14" spans="1:43" x14ac:dyDescent="0.35">
      <c r="A14" s="12"/>
      <c r="B14" s="12"/>
      <c r="C14" s="38" t="s">
        <v>95</v>
      </c>
      <c r="D14" s="38"/>
      <c r="E14" s="31" t="s">
        <v>93</v>
      </c>
      <c r="F14" s="36">
        <v>29.9</v>
      </c>
      <c r="G14" s="36">
        <v>33.68</v>
      </c>
      <c r="H14" s="36">
        <v>37.93</v>
      </c>
      <c r="I14" s="36">
        <v>42.55</v>
      </c>
      <c r="J14" s="36">
        <v>47.55</v>
      </c>
      <c r="K14" s="36">
        <v>52.9</v>
      </c>
      <c r="L14" s="36">
        <v>58.19</v>
      </c>
      <c r="M14" s="36">
        <v>63.81</v>
      </c>
      <c r="N14" s="36">
        <v>69.7</v>
      </c>
      <c r="O14" s="36">
        <v>75.97</v>
      </c>
      <c r="P14" s="36">
        <v>82.17</v>
      </c>
      <c r="Q14" s="36">
        <v>88.52</v>
      </c>
      <c r="R14" s="36">
        <v>94.67</v>
      </c>
      <c r="S14" s="36">
        <v>100.27</v>
      </c>
      <c r="T14" s="36">
        <v>106.26</v>
      </c>
      <c r="U14" s="36">
        <v>111.12</v>
      </c>
      <c r="V14" s="36">
        <v>115.68</v>
      </c>
      <c r="W14" s="36">
        <v>119.96</v>
      </c>
      <c r="X14" s="36">
        <v>123.76</v>
      </c>
      <c r="Y14" s="36">
        <v>127.3</v>
      </c>
      <c r="Z14" s="36">
        <v>130.52000000000001</v>
      </c>
      <c r="AA14" s="36">
        <v>133.5</v>
      </c>
      <c r="AB14" s="36">
        <v>136.08000000000001</v>
      </c>
      <c r="AC14" s="36">
        <v>138.41</v>
      </c>
      <c r="AD14" s="36">
        <v>140.44</v>
      </c>
      <c r="AE14" s="36">
        <v>142.26</v>
      </c>
      <c r="AF14" s="36">
        <v>143.94999999999999</v>
      </c>
      <c r="AG14" s="36">
        <v>145.71</v>
      </c>
      <c r="AH14" s="36">
        <v>145.83000000000001</v>
      </c>
      <c r="AI14" s="36">
        <v>146.02000000000001</v>
      </c>
      <c r="AJ14" s="36">
        <v>146.01</v>
      </c>
      <c r="AK14" s="36">
        <v>146.09</v>
      </c>
      <c r="AL14" s="36">
        <v>146.16</v>
      </c>
      <c r="AM14" s="36">
        <v>146.30000000000001</v>
      </c>
      <c r="AN14" s="36">
        <v>146.28</v>
      </c>
      <c r="AO14" s="36">
        <v>146.35</v>
      </c>
      <c r="AP14" s="36">
        <v>146.36000000000001</v>
      </c>
      <c r="AQ14" s="36">
        <v>146.44</v>
      </c>
    </row>
    <row r="15" spans="1:43" x14ac:dyDescent="0.35">
      <c r="A15" s="12"/>
      <c r="B15" s="12"/>
      <c r="C15" s="38" t="s">
        <v>96</v>
      </c>
      <c r="D15" s="38"/>
      <c r="E15" s="31" t="s">
        <v>93</v>
      </c>
      <c r="F15" s="36">
        <v>6.95</v>
      </c>
      <c r="G15" s="36">
        <v>9.8699999999999992</v>
      </c>
      <c r="H15" s="36">
        <v>14.37</v>
      </c>
      <c r="I15" s="36">
        <v>18.18</v>
      </c>
      <c r="J15" s="36">
        <v>21.01</v>
      </c>
      <c r="K15" s="36">
        <v>24.55</v>
      </c>
      <c r="L15" s="36">
        <v>28.41</v>
      </c>
      <c r="M15" s="36">
        <v>42.24</v>
      </c>
      <c r="N15" s="36">
        <v>50.78</v>
      </c>
      <c r="O15" s="36">
        <v>61.01</v>
      </c>
      <c r="P15" s="36">
        <v>69.63</v>
      </c>
      <c r="Q15" s="36">
        <v>79.7</v>
      </c>
      <c r="R15" s="36">
        <v>90.28</v>
      </c>
      <c r="S15" s="36">
        <v>100.23</v>
      </c>
      <c r="T15" s="36">
        <v>106.33</v>
      </c>
      <c r="U15" s="36">
        <v>112.46</v>
      </c>
      <c r="V15" s="36">
        <v>117.53</v>
      </c>
      <c r="W15" s="36">
        <v>123.55</v>
      </c>
      <c r="X15" s="36">
        <v>128.93</v>
      </c>
      <c r="Y15" s="36">
        <v>136.58000000000001</v>
      </c>
      <c r="Z15" s="36">
        <v>144.27000000000001</v>
      </c>
      <c r="AA15" s="36">
        <v>152.69999999999999</v>
      </c>
      <c r="AB15" s="36">
        <v>159.84</v>
      </c>
      <c r="AC15" s="36">
        <v>167.87</v>
      </c>
      <c r="AD15" s="36">
        <v>175.33</v>
      </c>
      <c r="AE15" s="36">
        <v>184.15</v>
      </c>
      <c r="AF15" s="36">
        <v>188.27</v>
      </c>
      <c r="AG15" s="36">
        <v>191.91</v>
      </c>
      <c r="AH15" s="36">
        <v>193.08</v>
      </c>
      <c r="AI15" s="36">
        <v>194.65</v>
      </c>
      <c r="AJ15" s="36">
        <v>191.7</v>
      </c>
      <c r="AK15" s="36">
        <v>192.5</v>
      </c>
      <c r="AL15" s="36">
        <v>194.28</v>
      </c>
      <c r="AM15" s="36">
        <v>198.97</v>
      </c>
      <c r="AN15" s="36">
        <v>201.92</v>
      </c>
      <c r="AO15" s="36">
        <v>206.32</v>
      </c>
      <c r="AP15" s="36">
        <v>208.33</v>
      </c>
      <c r="AQ15" s="36">
        <v>211.55</v>
      </c>
    </row>
    <row r="16" spans="1:43" x14ac:dyDescent="0.35">
      <c r="A16" s="12"/>
      <c r="B16" s="12"/>
      <c r="C16" s="8" t="s">
        <v>97</v>
      </c>
      <c r="D16" s="8"/>
      <c r="E16" s="31" t="s">
        <v>98</v>
      </c>
      <c r="F16" s="36">
        <v>59.722643176473817</v>
      </c>
      <c r="G16" s="36">
        <v>60.715165604945298</v>
      </c>
      <c r="H16" s="36">
        <v>62.384317268756661</v>
      </c>
      <c r="I16" s="36">
        <v>63.963094582406256</v>
      </c>
      <c r="J16" s="36">
        <v>65.318080332357184</v>
      </c>
      <c r="K16" s="36">
        <v>67.206879436001444</v>
      </c>
      <c r="L16" s="36">
        <v>68.898596029864493</v>
      </c>
      <c r="M16" s="36">
        <v>71.200677950870073</v>
      </c>
      <c r="N16" s="36">
        <v>73.314768089181911</v>
      </c>
      <c r="O16" s="36">
        <v>75.478251236797263</v>
      </c>
      <c r="P16" s="36">
        <v>77.669671333268525</v>
      </c>
      <c r="Q16" s="36">
        <v>79.793336476737821</v>
      </c>
      <c r="R16" s="36">
        <v>82.012693256919803</v>
      </c>
      <c r="S16" s="36">
        <v>83.873093992738205</v>
      </c>
      <c r="T16" s="36">
        <v>86.021372294821916</v>
      </c>
      <c r="U16" s="36">
        <v>87.926120112049404</v>
      </c>
      <c r="V16" s="36">
        <v>89.866235804287101</v>
      </c>
      <c r="W16" s="36">
        <v>91.869008427992497</v>
      </c>
      <c r="X16" s="36">
        <v>93.795190041638136</v>
      </c>
      <c r="Y16" s="36">
        <v>95.604728793920572</v>
      </c>
      <c r="Z16" s="36">
        <v>97.180356668186533</v>
      </c>
      <c r="AA16" s="36">
        <v>98.718478799307178</v>
      </c>
      <c r="AB16" s="36">
        <v>99.826259924047662</v>
      </c>
      <c r="AC16" s="36">
        <v>100.7547151586821</v>
      </c>
      <c r="AD16" s="36">
        <v>101.51202770462498</v>
      </c>
      <c r="AE16" s="36">
        <v>101.99746745973843</v>
      </c>
      <c r="AF16" s="36">
        <v>102.17694751560904</v>
      </c>
      <c r="AG16" s="36">
        <v>102.28395821190338</v>
      </c>
      <c r="AH16" s="36">
        <v>101.59530686257628</v>
      </c>
      <c r="AI16" s="36">
        <v>100.74679934861487</v>
      </c>
      <c r="AJ16" s="36">
        <v>99.717622479568647</v>
      </c>
      <c r="AK16" s="36">
        <v>98.782373474474241</v>
      </c>
      <c r="AL16" s="36">
        <v>97.897615201504109</v>
      </c>
      <c r="AM16" s="36">
        <v>96.979189275923204</v>
      </c>
      <c r="AN16" s="36">
        <v>96.141110929521545</v>
      </c>
      <c r="AO16" s="36">
        <v>95.36149379900985</v>
      </c>
      <c r="AP16" s="36">
        <v>94.866880515406294</v>
      </c>
      <c r="AQ16" s="36">
        <v>94.381939425950378</v>
      </c>
    </row>
    <row r="17" spans="1:43" x14ac:dyDescent="0.35">
      <c r="A17" s="12"/>
      <c r="B17" s="12"/>
      <c r="C17" s="8"/>
      <c r="D17" s="8"/>
      <c r="E17" s="8"/>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row>
    <row r="18" spans="1:43" x14ac:dyDescent="0.35">
      <c r="A18" s="27" t="s">
        <v>99</v>
      </c>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row>
    <row r="19" spans="1:43" x14ac:dyDescent="0.35">
      <c r="A19" s="29"/>
      <c r="B19" s="29"/>
      <c r="C19" s="29" t="s">
        <v>54</v>
      </c>
      <c r="D19" s="29"/>
      <c r="E19" s="29" t="s">
        <v>55</v>
      </c>
      <c r="F19" s="30">
        <v>2023</v>
      </c>
      <c r="G19" s="30">
        <v>2024</v>
      </c>
      <c r="H19" s="30">
        <v>2025</v>
      </c>
      <c r="I19" s="30">
        <v>2026</v>
      </c>
      <c r="J19" s="30">
        <v>2027</v>
      </c>
      <c r="K19" s="30">
        <v>2028</v>
      </c>
      <c r="L19" s="30">
        <v>2029</v>
      </c>
      <c r="M19" s="30">
        <v>2030</v>
      </c>
      <c r="N19" s="30">
        <v>2031</v>
      </c>
      <c r="O19" s="30">
        <v>2032</v>
      </c>
      <c r="P19" s="30">
        <v>2033</v>
      </c>
      <c r="Q19" s="30">
        <v>2034</v>
      </c>
      <c r="R19" s="30">
        <v>2035</v>
      </c>
      <c r="S19" s="30">
        <v>2036</v>
      </c>
      <c r="T19" s="30">
        <v>2037</v>
      </c>
      <c r="U19" s="30">
        <v>2038</v>
      </c>
      <c r="V19" s="30">
        <v>2039</v>
      </c>
      <c r="W19" s="30">
        <v>2040</v>
      </c>
      <c r="X19" s="30">
        <v>2041</v>
      </c>
      <c r="Y19" s="30">
        <v>2042</v>
      </c>
      <c r="Z19" s="30">
        <v>2043</v>
      </c>
      <c r="AA19" s="30">
        <v>2044</v>
      </c>
      <c r="AB19" s="30">
        <v>2045</v>
      </c>
      <c r="AC19" s="30">
        <v>2046</v>
      </c>
      <c r="AD19" s="30">
        <v>2047</v>
      </c>
      <c r="AE19" s="30">
        <v>2048</v>
      </c>
      <c r="AF19" s="30">
        <v>2049</v>
      </c>
      <c r="AG19" s="30">
        <v>2050</v>
      </c>
      <c r="AH19" s="30">
        <v>2051</v>
      </c>
      <c r="AI19" s="30">
        <v>2052</v>
      </c>
      <c r="AJ19" s="30">
        <v>2053</v>
      </c>
      <c r="AK19" s="30">
        <v>2054</v>
      </c>
      <c r="AL19" s="30">
        <v>2055</v>
      </c>
      <c r="AM19" s="30">
        <v>2056</v>
      </c>
      <c r="AN19" s="30">
        <v>2057</v>
      </c>
      <c r="AO19" s="30">
        <v>2058</v>
      </c>
      <c r="AP19" s="30">
        <v>2059</v>
      </c>
      <c r="AQ19" s="30">
        <v>2060</v>
      </c>
    </row>
    <row r="20" spans="1:43" x14ac:dyDescent="0.35">
      <c r="A20" s="12"/>
      <c r="B20" s="12" t="s">
        <v>100</v>
      </c>
      <c r="C20" s="8" t="s">
        <v>101</v>
      </c>
      <c r="D20" s="8"/>
      <c r="E20" s="31" t="s">
        <v>88</v>
      </c>
      <c r="F20" s="36">
        <v>152.82</v>
      </c>
      <c r="G20" s="36">
        <v>117.77</v>
      </c>
      <c r="H20" s="36">
        <v>89.16</v>
      </c>
      <c r="I20" s="36">
        <v>73.94</v>
      </c>
      <c r="J20" s="36">
        <v>65.86</v>
      </c>
      <c r="K20" s="36">
        <v>58.65</v>
      </c>
      <c r="L20" s="36">
        <v>53.55</v>
      </c>
      <c r="M20" s="36">
        <v>49.99</v>
      </c>
      <c r="N20" s="36">
        <v>51.28</v>
      </c>
      <c r="O20" s="36">
        <v>50.24</v>
      </c>
      <c r="P20" s="36">
        <v>51.61</v>
      </c>
      <c r="Q20" s="36">
        <v>50.75</v>
      </c>
      <c r="R20" s="36">
        <v>52.91</v>
      </c>
      <c r="S20" s="36">
        <v>54.88</v>
      </c>
      <c r="T20" s="36">
        <v>58.05</v>
      </c>
      <c r="U20" s="36">
        <v>61.3</v>
      </c>
      <c r="V20" s="36">
        <v>62.54</v>
      </c>
      <c r="W20" s="36">
        <v>61.4</v>
      </c>
      <c r="X20" s="36">
        <v>62.39</v>
      </c>
      <c r="Y20" s="36">
        <v>63.03</v>
      </c>
      <c r="Z20" s="36">
        <v>62.67</v>
      </c>
      <c r="AA20" s="36">
        <v>61.43</v>
      </c>
      <c r="AB20" s="36">
        <v>60.49</v>
      </c>
      <c r="AC20" s="36">
        <v>59.01</v>
      </c>
      <c r="AD20" s="36">
        <v>57.54</v>
      </c>
      <c r="AE20" s="36">
        <v>54.55</v>
      </c>
      <c r="AF20" s="36">
        <v>53.73</v>
      </c>
      <c r="AG20" s="36">
        <v>53.42</v>
      </c>
      <c r="AH20" s="36">
        <v>55.39</v>
      </c>
      <c r="AI20" s="36">
        <v>55.22</v>
      </c>
      <c r="AJ20" s="36">
        <v>56.45</v>
      </c>
      <c r="AK20" s="36">
        <v>56.28</v>
      </c>
      <c r="AL20" s="36">
        <v>56.36</v>
      </c>
      <c r="AM20" s="36">
        <v>52.83</v>
      </c>
      <c r="AN20" s="36">
        <v>52.4</v>
      </c>
      <c r="AO20" s="36">
        <v>50.83</v>
      </c>
      <c r="AP20" s="36">
        <v>52.06</v>
      </c>
      <c r="AQ20" s="36">
        <v>50.24</v>
      </c>
    </row>
    <row r="21" spans="1:43" x14ac:dyDescent="0.35">
      <c r="A21" s="12"/>
      <c r="B21" s="12"/>
      <c r="C21" s="8" t="s">
        <v>102</v>
      </c>
      <c r="D21" s="8"/>
      <c r="E21" s="31" t="s">
        <v>88</v>
      </c>
      <c r="F21" s="36">
        <v>167.3</v>
      </c>
      <c r="G21" s="36">
        <v>128.11000000000001</v>
      </c>
      <c r="H21" s="36">
        <v>97.55</v>
      </c>
      <c r="I21" s="36">
        <v>80.900000000000006</v>
      </c>
      <c r="J21" s="36">
        <v>70.81</v>
      </c>
      <c r="K21" s="36">
        <v>61.97</v>
      </c>
      <c r="L21" s="36">
        <v>56.01</v>
      </c>
      <c r="M21" s="36">
        <v>50.83</v>
      </c>
      <c r="N21" s="36">
        <v>51.21</v>
      </c>
      <c r="O21" s="36">
        <v>49.26</v>
      </c>
      <c r="P21" s="36">
        <v>50.6</v>
      </c>
      <c r="Q21" s="36">
        <v>49.68</v>
      </c>
      <c r="R21" s="36">
        <v>52.57</v>
      </c>
      <c r="S21" s="36">
        <v>55.21</v>
      </c>
      <c r="T21" s="36">
        <v>59.26</v>
      </c>
      <c r="U21" s="36">
        <v>62.94</v>
      </c>
      <c r="V21" s="36">
        <v>63.55</v>
      </c>
      <c r="W21" s="36">
        <v>61.61</v>
      </c>
      <c r="X21" s="36">
        <v>62.84</v>
      </c>
      <c r="Y21" s="36">
        <v>63.86</v>
      </c>
      <c r="Z21" s="36">
        <v>63.37</v>
      </c>
      <c r="AA21" s="36">
        <v>62.04</v>
      </c>
      <c r="AB21" s="36">
        <v>60.92</v>
      </c>
      <c r="AC21" s="36">
        <v>59</v>
      </c>
      <c r="AD21" s="36">
        <v>57.87</v>
      </c>
      <c r="AE21" s="36">
        <v>54.69</v>
      </c>
      <c r="AF21" s="36">
        <v>53.49</v>
      </c>
      <c r="AG21" s="36">
        <v>52.97</v>
      </c>
      <c r="AH21" s="36">
        <v>54.97</v>
      </c>
      <c r="AI21" s="36">
        <v>54.48</v>
      </c>
      <c r="AJ21" s="36">
        <v>55.88</v>
      </c>
      <c r="AK21" s="36">
        <v>55.46</v>
      </c>
      <c r="AL21" s="36">
        <v>55.76</v>
      </c>
      <c r="AM21" s="36">
        <v>52.33</v>
      </c>
      <c r="AN21" s="36">
        <v>52.6</v>
      </c>
      <c r="AO21" s="36">
        <v>50.81</v>
      </c>
      <c r="AP21" s="36">
        <v>53.31</v>
      </c>
      <c r="AQ21" s="36">
        <v>51.66</v>
      </c>
    </row>
    <row r="22" spans="1:43" x14ac:dyDescent="0.35">
      <c r="A22" s="12"/>
      <c r="B22" s="12"/>
      <c r="C22" s="8"/>
      <c r="D22" s="8"/>
      <c r="E22" s="31"/>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row>
    <row r="23" spans="1:43" x14ac:dyDescent="0.35">
      <c r="A23" s="12"/>
      <c r="B23" s="12" t="s">
        <v>103</v>
      </c>
      <c r="C23" s="8" t="s">
        <v>104</v>
      </c>
      <c r="D23" s="8"/>
      <c r="E23" s="31" t="s">
        <v>105</v>
      </c>
      <c r="F23" s="36">
        <v>93.21</v>
      </c>
      <c r="G23" s="36">
        <v>78.39</v>
      </c>
      <c r="H23" s="36">
        <v>37</v>
      </c>
      <c r="I23" s="36">
        <v>15.66</v>
      </c>
      <c r="J23" s="36">
        <v>11.4</v>
      </c>
      <c r="K23" s="36">
        <v>8.19</v>
      </c>
      <c r="L23" s="36">
        <v>7.65</v>
      </c>
      <c r="M23" s="36">
        <v>6.1</v>
      </c>
      <c r="N23" s="36">
        <v>6.51</v>
      </c>
      <c r="O23" s="36">
        <v>6.26</v>
      </c>
      <c r="P23" s="36">
        <v>6.38</v>
      </c>
      <c r="Q23" s="36">
        <v>6.4</v>
      </c>
      <c r="R23" s="36">
        <v>7.28</v>
      </c>
      <c r="S23" s="36">
        <v>8.81</v>
      </c>
      <c r="T23" s="36">
        <v>10.41</v>
      </c>
      <c r="U23" s="36">
        <v>12.13</v>
      </c>
      <c r="V23" s="36">
        <v>13.32</v>
      </c>
      <c r="W23" s="36">
        <v>13.79</v>
      </c>
      <c r="X23" s="36">
        <v>14.66</v>
      </c>
      <c r="Y23" s="36">
        <v>15.17</v>
      </c>
      <c r="Z23" s="36">
        <v>15.78</v>
      </c>
      <c r="AA23" s="36">
        <v>15.51</v>
      </c>
      <c r="AB23" s="36">
        <v>16.100000000000001</v>
      </c>
      <c r="AC23" s="36">
        <v>15.7</v>
      </c>
      <c r="AD23" s="36">
        <v>15.18</v>
      </c>
      <c r="AE23" s="36">
        <v>13.63</v>
      </c>
      <c r="AF23" s="36">
        <v>13.3</v>
      </c>
      <c r="AG23" s="36">
        <v>13.15</v>
      </c>
      <c r="AH23" s="36">
        <v>14.1</v>
      </c>
      <c r="AI23" s="36">
        <v>14.32</v>
      </c>
      <c r="AJ23" s="36">
        <v>14.97</v>
      </c>
      <c r="AK23" s="36">
        <v>14.91</v>
      </c>
      <c r="AL23" s="36">
        <v>14.71</v>
      </c>
      <c r="AM23" s="36">
        <v>12.86</v>
      </c>
      <c r="AN23" s="36">
        <v>12.03</v>
      </c>
      <c r="AO23" s="36">
        <v>10.83</v>
      </c>
      <c r="AP23" s="36">
        <v>10.67</v>
      </c>
      <c r="AQ23" s="36">
        <v>9.94</v>
      </c>
    </row>
    <row r="24" spans="1:43" x14ac:dyDescent="0.35">
      <c r="A24" s="12"/>
      <c r="B24" s="12"/>
      <c r="C24" s="8" t="s">
        <v>106</v>
      </c>
      <c r="D24" s="8"/>
      <c r="E24" s="31" t="s">
        <v>105</v>
      </c>
      <c r="F24" s="36">
        <v>2.54</v>
      </c>
      <c r="G24" s="36">
        <v>13.05</v>
      </c>
      <c r="H24" s="36">
        <v>35.299999999999997</v>
      </c>
      <c r="I24" s="36">
        <v>34.71</v>
      </c>
      <c r="J24" s="36">
        <v>28.88</v>
      </c>
      <c r="K24" s="36">
        <v>21.21</v>
      </c>
      <c r="L24" s="36">
        <v>19.16</v>
      </c>
      <c r="M24" s="36">
        <v>16.48</v>
      </c>
      <c r="N24" s="36">
        <v>17.86</v>
      </c>
      <c r="O24" s="36">
        <v>17.39</v>
      </c>
      <c r="P24" s="36">
        <v>17.100000000000001</v>
      </c>
      <c r="Q24" s="36">
        <v>14.53</v>
      </c>
      <c r="R24" s="36">
        <v>11.67</v>
      </c>
      <c r="S24" s="36">
        <v>11.03</v>
      </c>
      <c r="T24" s="36">
        <v>11.57</v>
      </c>
      <c r="U24" s="36">
        <v>11.82</v>
      </c>
      <c r="V24" s="36">
        <v>12.97</v>
      </c>
      <c r="W24" s="36">
        <v>12.92</v>
      </c>
      <c r="X24" s="36">
        <v>12.65</v>
      </c>
      <c r="Y24" s="36">
        <v>12.53</v>
      </c>
      <c r="Z24" s="36">
        <v>11.71</v>
      </c>
      <c r="AA24" s="36">
        <v>11.08</v>
      </c>
      <c r="AB24" s="36">
        <v>10.57</v>
      </c>
      <c r="AC24" s="36">
        <v>9.91</v>
      </c>
      <c r="AD24" s="36">
        <v>8.86</v>
      </c>
      <c r="AE24" s="36">
        <v>7.09</v>
      </c>
      <c r="AF24" s="36">
        <v>6.42</v>
      </c>
      <c r="AG24" s="36">
        <v>5.97</v>
      </c>
      <c r="AH24" s="36">
        <v>6.38</v>
      </c>
      <c r="AI24" s="36">
        <v>6.11</v>
      </c>
      <c r="AJ24" s="36">
        <v>6.62</v>
      </c>
      <c r="AK24" s="36">
        <v>6.14</v>
      </c>
      <c r="AL24" s="36">
        <v>5.78</v>
      </c>
      <c r="AM24" s="36">
        <v>4.5</v>
      </c>
      <c r="AN24" s="36">
        <v>5.0199999999999996</v>
      </c>
      <c r="AO24" s="36">
        <v>5.55</v>
      </c>
      <c r="AP24" s="36">
        <v>5.45</v>
      </c>
      <c r="AQ24" s="36">
        <v>4.95</v>
      </c>
    </row>
    <row r="25" spans="1:43" x14ac:dyDescent="0.35">
      <c r="A25" s="12"/>
      <c r="B25" s="12"/>
      <c r="C25" s="8" t="s">
        <v>107</v>
      </c>
      <c r="D25" s="8"/>
      <c r="E25" s="31" t="s">
        <v>105</v>
      </c>
      <c r="F25" s="36">
        <v>0.98</v>
      </c>
      <c r="G25" s="36">
        <v>3.3</v>
      </c>
      <c r="H25" s="36">
        <v>13.08</v>
      </c>
      <c r="I25" s="36">
        <v>23.35</v>
      </c>
      <c r="J25" s="36">
        <v>24.71</v>
      </c>
      <c r="K25" s="36">
        <v>25.72</v>
      </c>
      <c r="L25" s="36">
        <v>22.29</v>
      </c>
      <c r="M25" s="36">
        <v>21.54</v>
      </c>
      <c r="N25" s="36">
        <v>20.41</v>
      </c>
      <c r="O25" s="36">
        <v>19.28</v>
      </c>
      <c r="P25" s="36">
        <v>19.64</v>
      </c>
      <c r="Q25" s="36">
        <v>19.079999999999998</v>
      </c>
      <c r="R25" s="36">
        <v>20.83</v>
      </c>
      <c r="S25" s="36">
        <v>20.49</v>
      </c>
      <c r="T25" s="36">
        <v>21.2</v>
      </c>
      <c r="U25" s="36">
        <v>21.28</v>
      </c>
      <c r="V25" s="36">
        <v>20.9</v>
      </c>
      <c r="W25" s="36">
        <v>21.16</v>
      </c>
      <c r="X25" s="36">
        <v>21.31</v>
      </c>
      <c r="Y25" s="36">
        <v>21.43</v>
      </c>
      <c r="Z25" s="36">
        <v>21.72</v>
      </c>
      <c r="AA25" s="36">
        <v>21.72</v>
      </c>
      <c r="AB25" s="36">
        <v>21.74</v>
      </c>
      <c r="AC25" s="36">
        <v>21.59</v>
      </c>
      <c r="AD25" s="36">
        <v>21.6</v>
      </c>
      <c r="AE25" s="36">
        <v>21.9</v>
      </c>
      <c r="AF25" s="36">
        <v>21.26</v>
      </c>
      <c r="AG25" s="36">
        <v>20.86</v>
      </c>
      <c r="AH25" s="36">
        <v>21.01</v>
      </c>
      <c r="AI25" s="36">
        <v>21.81</v>
      </c>
      <c r="AJ25" s="36">
        <v>21.95</v>
      </c>
      <c r="AK25" s="36">
        <v>22.72</v>
      </c>
      <c r="AL25" s="36">
        <v>22.87</v>
      </c>
      <c r="AM25" s="36">
        <v>23.99</v>
      </c>
      <c r="AN25" s="36">
        <v>22.4</v>
      </c>
      <c r="AO25" s="36">
        <v>22.24</v>
      </c>
      <c r="AP25" s="36">
        <v>21.59</v>
      </c>
      <c r="AQ25" s="36">
        <v>21.27</v>
      </c>
    </row>
    <row r="26" spans="1:43" x14ac:dyDescent="0.35">
      <c r="A26" s="12"/>
      <c r="B26" s="12"/>
      <c r="C26" s="8" t="s">
        <v>108</v>
      </c>
      <c r="D26" s="8"/>
      <c r="E26" s="31" t="s">
        <v>105</v>
      </c>
      <c r="F26" s="36">
        <v>0.48</v>
      </c>
      <c r="G26" s="36">
        <v>0.63</v>
      </c>
      <c r="H26" s="36">
        <v>3.26</v>
      </c>
      <c r="I26" s="36">
        <v>7.24</v>
      </c>
      <c r="J26" s="36">
        <v>8.44</v>
      </c>
      <c r="K26" s="36">
        <v>12</v>
      </c>
      <c r="L26" s="36">
        <v>12.27</v>
      </c>
      <c r="M26" s="36">
        <v>14.57</v>
      </c>
      <c r="N26" s="36">
        <v>15.31</v>
      </c>
      <c r="O26" s="36">
        <v>15.39</v>
      </c>
      <c r="P26" s="36">
        <v>18.18</v>
      </c>
      <c r="Q26" s="36">
        <v>21.11</v>
      </c>
      <c r="R26" s="36">
        <v>21.51</v>
      </c>
      <c r="S26" s="36">
        <v>21.65</v>
      </c>
      <c r="T26" s="36">
        <v>20.62</v>
      </c>
      <c r="U26" s="36">
        <v>20.39</v>
      </c>
      <c r="V26" s="36">
        <v>19.940000000000001</v>
      </c>
      <c r="W26" s="36">
        <v>19.100000000000001</v>
      </c>
      <c r="X26" s="36">
        <v>18.46</v>
      </c>
      <c r="Y26" s="36">
        <v>17.940000000000001</v>
      </c>
      <c r="Z26" s="36">
        <v>17.43</v>
      </c>
      <c r="AA26" s="36">
        <v>16.82</v>
      </c>
      <c r="AB26" s="36">
        <v>16.23</v>
      </c>
      <c r="AC26" s="36">
        <v>15.94</v>
      </c>
      <c r="AD26" s="36">
        <v>15.29</v>
      </c>
      <c r="AE26" s="36">
        <v>14.55</v>
      </c>
      <c r="AF26" s="36">
        <v>14.85</v>
      </c>
      <c r="AG26" s="36">
        <v>15.14</v>
      </c>
      <c r="AH26" s="36">
        <v>15.24</v>
      </c>
      <c r="AI26" s="36">
        <v>14.33</v>
      </c>
      <c r="AJ26" s="36">
        <v>15.15</v>
      </c>
      <c r="AK26" s="36">
        <v>15.05</v>
      </c>
      <c r="AL26" s="36">
        <v>14.81</v>
      </c>
      <c r="AM26" s="36">
        <v>12.84</v>
      </c>
      <c r="AN26" s="36">
        <v>12.28</v>
      </c>
      <c r="AO26" s="36">
        <v>11.24</v>
      </c>
      <c r="AP26" s="36">
        <v>11.23</v>
      </c>
      <c r="AQ26" s="36">
        <v>11.44</v>
      </c>
    </row>
    <row r="27" spans="1:43" x14ac:dyDescent="0.35">
      <c r="A27" s="37"/>
      <c r="B27" s="12"/>
      <c r="C27" s="8" t="s">
        <v>109</v>
      </c>
      <c r="D27" s="8"/>
      <c r="E27" s="31" t="s">
        <v>105</v>
      </c>
      <c r="F27" s="36">
        <v>0.87</v>
      </c>
      <c r="G27" s="36">
        <v>1.34</v>
      </c>
      <c r="H27" s="36">
        <v>3.8</v>
      </c>
      <c r="I27" s="36">
        <v>6.3</v>
      </c>
      <c r="J27" s="36">
        <v>8.25</v>
      </c>
      <c r="K27" s="36">
        <v>7.87</v>
      </c>
      <c r="L27" s="36">
        <v>7.76</v>
      </c>
      <c r="M27" s="36">
        <v>8.6999999999999993</v>
      </c>
      <c r="N27" s="36">
        <v>7.92</v>
      </c>
      <c r="O27" s="36">
        <v>9.0299999999999994</v>
      </c>
      <c r="P27" s="36">
        <v>7.85</v>
      </c>
      <c r="Q27" s="36">
        <v>7.82</v>
      </c>
      <c r="R27" s="36">
        <v>8.23</v>
      </c>
      <c r="S27" s="36">
        <v>8.2100000000000009</v>
      </c>
      <c r="T27" s="36">
        <v>8.3000000000000007</v>
      </c>
      <c r="U27" s="36">
        <v>7.95</v>
      </c>
      <c r="V27" s="36">
        <v>7.24</v>
      </c>
      <c r="W27" s="36">
        <v>7.25</v>
      </c>
      <c r="X27" s="36">
        <v>7.98</v>
      </c>
      <c r="Y27" s="36">
        <v>8.15</v>
      </c>
      <c r="Z27" s="36">
        <v>8.6</v>
      </c>
      <c r="AA27" s="36">
        <v>9.44</v>
      </c>
      <c r="AB27" s="36">
        <v>10.27</v>
      </c>
      <c r="AC27" s="36">
        <v>10.88</v>
      </c>
      <c r="AD27" s="36">
        <v>11.39</v>
      </c>
      <c r="AE27" s="36">
        <v>12.67</v>
      </c>
      <c r="AF27" s="36">
        <v>13.04</v>
      </c>
      <c r="AG27" s="36">
        <v>12.3</v>
      </c>
      <c r="AH27" s="36">
        <v>11.82</v>
      </c>
      <c r="AI27" s="36">
        <v>11.79</v>
      </c>
      <c r="AJ27" s="36">
        <v>11.08</v>
      </c>
      <c r="AK27" s="36">
        <v>11.45</v>
      </c>
      <c r="AL27" s="36">
        <v>11.76</v>
      </c>
      <c r="AM27" s="36">
        <v>12.94</v>
      </c>
      <c r="AN27" s="36">
        <v>11.74</v>
      </c>
      <c r="AO27" s="36">
        <v>11.84</v>
      </c>
      <c r="AP27" s="36">
        <v>11.54</v>
      </c>
      <c r="AQ27" s="36">
        <v>10.89</v>
      </c>
    </row>
    <row r="28" spans="1:43" x14ac:dyDescent="0.35">
      <c r="A28" s="37"/>
      <c r="B28" s="12"/>
      <c r="C28" s="8" t="s">
        <v>110</v>
      </c>
      <c r="D28" s="8"/>
      <c r="E28" s="31" t="s">
        <v>105</v>
      </c>
      <c r="F28" s="36">
        <v>1.75</v>
      </c>
      <c r="G28" s="36">
        <v>3.03</v>
      </c>
      <c r="H28" s="36">
        <v>6.23</v>
      </c>
      <c r="I28" s="36">
        <v>11.07</v>
      </c>
      <c r="J28" s="36">
        <v>16.98</v>
      </c>
      <c r="K28" s="36">
        <v>24.41</v>
      </c>
      <c r="L28" s="36">
        <v>30.71</v>
      </c>
      <c r="M28" s="36">
        <v>32.4</v>
      </c>
      <c r="N28" s="36">
        <v>31.88</v>
      </c>
      <c r="O28" s="36">
        <v>32.54</v>
      </c>
      <c r="P28" s="36">
        <v>30.61</v>
      </c>
      <c r="Q28" s="36">
        <v>30.87</v>
      </c>
      <c r="R28" s="36">
        <v>30.42</v>
      </c>
      <c r="S28" s="36">
        <v>29.76</v>
      </c>
      <c r="T28" s="36">
        <v>27.87</v>
      </c>
      <c r="U28" s="36">
        <v>26.39</v>
      </c>
      <c r="V28" s="36">
        <v>25.63</v>
      </c>
      <c r="W28" s="36">
        <v>25.79</v>
      </c>
      <c r="X28" s="36">
        <v>24.93</v>
      </c>
      <c r="Y28" s="36">
        <v>24.78</v>
      </c>
      <c r="Z28" s="36">
        <v>24.76</v>
      </c>
      <c r="AA28" s="36">
        <v>25.44</v>
      </c>
      <c r="AB28" s="36">
        <v>25.1</v>
      </c>
      <c r="AC28" s="36">
        <v>25.98</v>
      </c>
      <c r="AD28" s="36">
        <v>27.68</v>
      </c>
      <c r="AE28" s="36">
        <v>30.16</v>
      </c>
      <c r="AF28" s="36">
        <v>31.14</v>
      </c>
      <c r="AG28" s="36">
        <v>32.57</v>
      </c>
      <c r="AH28" s="36">
        <v>31.44</v>
      </c>
      <c r="AI28" s="36">
        <v>31.64</v>
      </c>
      <c r="AJ28" s="36">
        <v>30.24</v>
      </c>
      <c r="AK28" s="36">
        <v>29.73</v>
      </c>
      <c r="AL28" s="36">
        <v>30.07</v>
      </c>
      <c r="AM28" s="36">
        <v>32.86</v>
      </c>
      <c r="AN28" s="36">
        <v>36.53</v>
      </c>
      <c r="AO28" s="36">
        <v>38.299999999999997</v>
      </c>
      <c r="AP28" s="36">
        <v>39.51</v>
      </c>
      <c r="AQ28" s="36">
        <v>41.5</v>
      </c>
    </row>
    <row r="29" spans="1:43" x14ac:dyDescent="0.35">
      <c r="A29" s="37"/>
      <c r="B29" s="12"/>
      <c r="C29" s="8" t="s">
        <v>111</v>
      </c>
      <c r="D29" s="8"/>
      <c r="E29" s="31" t="s">
        <v>105</v>
      </c>
      <c r="F29" s="36">
        <v>0.17</v>
      </c>
      <c r="G29" s="36">
        <v>0.26</v>
      </c>
      <c r="H29" s="36">
        <v>1.32</v>
      </c>
      <c r="I29" s="36">
        <v>1.67</v>
      </c>
      <c r="J29" s="36">
        <v>1.34</v>
      </c>
      <c r="K29" s="36">
        <v>0.6</v>
      </c>
      <c r="L29" s="36">
        <v>0.15</v>
      </c>
      <c r="M29" s="36">
        <v>0.21</v>
      </c>
      <c r="N29" s="36">
        <v>0.11</v>
      </c>
      <c r="O29" s="36">
        <v>0.1</v>
      </c>
      <c r="P29" s="36">
        <v>0.23</v>
      </c>
      <c r="Q29" s="36">
        <v>0.19</v>
      </c>
      <c r="R29" s="36">
        <v>7.0000000000000007E-2</v>
      </c>
      <c r="S29" s="36">
        <v>0.05</v>
      </c>
      <c r="T29" s="36">
        <v>0.03</v>
      </c>
      <c r="U29" s="36">
        <v>0.03</v>
      </c>
      <c r="V29" s="36">
        <v>0</v>
      </c>
      <c r="W29" s="36">
        <v>0</v>
      </c>
      <c r="X29" s="36">
        <v>0</v>
      </c>
      <c r="Y29" s="36">
        <v>0</v>
      </c>
      <c r="Z29" s="36">
        <v>0</v>
      </c>
      <c r="AA29" s="36">
        <v>0</v>
      </c>
      <c r="AB29" s="36">
        <v>0</v>
      </c>
      <c r="AC29" s="36">
        <v>0</v>
      </c>
      <c r="AD29" s="36">
        <v>0</v>
      </c>
      <c r="AE29" s="36">
        <v>0</v>
      </c>
      <c r="AF29" s="36">
        <v>0</v>
      </c>
      <c r="AG29" s="36">
        <v>0</v>
      </c>
      <c r="AH29" s="36">
        <v>0</v>
      </c>
      <c r="AI29" s="36">
        <v>0</v>
      </c>
      <c r="AJ29" s="36">
        <v>0</v>
      </c>
      <c r="AK29" s="36">
        <v>0</v>
      </c>
      <c r="AL29" s="36">
        <v>0</v>
      </c>
      <c r="AM29" s="36">
        <v>0</v>
      </c>
      <c r="AN29" s="36">
        <v>0</v>
      </c>
      <c r="AO29" s="36">
        <v>0</v>
      </c>
      <c r="AP29" s="36">
        <v>0.01</v>
      </c>
      <c r="AQ29" s="36">
        <v>0.01</v>
      </c>
    </row>
    <row r="30" spans="1:43" x14ac:dyDescent="0.35">
      <c r="A30" s="12"/>
      <c r="B30" s="12"/>
      <c r="C30" s="8"/>
      <c r="D30" s="8"/>
      <c r="E30" s="31"/>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row>
    <row r="31" spans="1:43" x14ac:dyDescent="0.35">
      <c r="A31" s="12"/>
      <c r="B31" s="12"/>
      <c r="C31" s="8" t="s">
        <v>112</v>
      </c>
      <c r="D31" s="8"/>
      <c r="E31" s="31" t="s">
        <v>88</v>
      </c>
      <c r="F31" s="36">
        <v>87.59</v>
      </c>
      <c r="G31" s="36">
        <v>53.06</v>
      </c>
      <c r="H31" s="36">
        <v>8.2799999999999994</v>
      </c>
      <c r="I31" s="36">
        <v>3.93</v>
      </c>
      <c r="J31" s="36">
        <v>2.21</v>
      </c>
      <c r="K31" s="36">
        <v>1.04</v>
      </c>
      <c r="L31" s="36">
        <v>0.05</v>
      </c>
      <c r="M31" s="36">
        <v>0.05</v>
      </c>
      <c r="N31" s="36">
        <v>0.13</v>
      </c>
      <c r="O31" s="36">
        <v>1.91</v>
      </c>
      <c r="P31" s="36">
        <v>2.21</v>
      </c>
      <c r="Q31" s="36">
        <v>2.25</v>
      </c>
      <c r="R31" s="36">
        <v>2.48</v>
      </c>
      <c r="S31" s="36">
        <v>3.52</v>
      </c>
      <c r="T31" s="36">
        <v>4.68</v>
      </c>
      <c r="U31" s="36">
        <v>4.91</v>
      </c>
      <c r="V31" s="36">
        <v>5.39</v>
      </c>
      <c r="W31" s="36">
        <v>5.57</v>
      </c>
      <c r="X31" s="36">
        <v>6</v>
      </c>
      <c r="Y31" s="36">
        <v>7.47</v>
      </c>
      <c r="Z31" s="36">
        <v>8</v>
      </c>
      <c r="AA31" s="36">
        <v>8.39</v>
      </c>
      <c r="AB31" s="36">
        <v>7.36</v>
      </c>
      <c r="AC31" s="36">
        <v>6.73</v>
      </c>
      <c r="AD31" s="36">
        <v>5.57</v>
      </c>
      <c r="AE31" s="36">
        <v>5.28</v>
      </c>
      <c r="AF31" s="36">
        <v>5.21</v>
      </c>
      <c r="AG31" s="36">
        <v>4.59</v>
      </c>
      <c r="AH31" s="36">
        <v>5.1100000000000003</v>
      </c>
      <c r="AI31" s="36">
        <v>5.17</v>
      </c>
      <c r="AJ31" s="36">
        <v>4.99</v>
      </c>
      <c r="AK31" s="36">
        <v>5.09</v>
      </c>
      <c r="AL31" s="36">
        <v>4.93</v>
      </c>
      <c r="AM31" s="36">
        <v>4.87</v>
      </c>
      <c r="AN31" s="36">
        <v>4.62</v>
      </c>
      <c r="AO31" s="36">
        <v>4.46</v>
      </c>
      <c r="AP31" s="36">
        <v>4.2300000000000004</v>
      </c>
      <c r="AQ31" s="36">
        <v>4.32</v>
      </c>
    </row>
    <row r="32" spans="1:43" x14ac:dyDescent="0.35">
      <c r="A32" s="12"/>
      <c r="B32" s="12"/>
      <c r="C32" s="8" t="s">
        <v>113</v>
      </c>
      <c r="D32" s="8"/>
      <c r="E32" s="31" t="s">
        <v>88</v>
      </c>
      <c r="F32" s="36">
        <v>113.4</v>
      </c>
      <c r="G32" s="36">
        <v>84.67</v>
      </c>
      <c r="H32" s="36">
        <v>32.18</v>
      </c>
      <c r="I32" s="36">
        <v>13.57</v>
      </c>
      <c r="J32" s="36">
        <v>5.98</v>
      </c>
      <c r="K32" s="36">
        <v>3.78</v>
      </c>
      <c r="L32" s="36">
        <v>2.0699999999999998</v>
      </c>
      <c r="M32" s="36">
        <v>2.21</v>
      </c>
      <c r="N32" s="36">
        <v>2.3199999999999998</v>
      </c>
      <c r="O32" s="36">
        <v>3.37</v>
      </c>
      <c r="P32" s="36">
        <v>4.87</v>
      </c>
      <c r="Q32" s="36">
        <v>5.27</v>
      </c>
      <c r="R32" s="36">
        <v>5.37</v>
      </c>
      <c r="S32" s="36">
        <v>5.58</v>
      </c>
      <c r="T32" s="36">
        <v>5.66</v>
      </c>
      <c r="U32" s="36">
        <v>6.53</v>
      </c>
      <c r="V32" s="36">
        <v>7.16</v>
      </c>
      <c r="W32" s="36">
        <v>8.43</v>
      </c>
      <c r="X32" s="36">
        <v>9.2200000000000006</v>
      </c>
      <c r="Y32" s="36">
        <v>10.58</v>
      </c>
      <c r="Z32" s="36">
        <v>11.43</v>
      </c>
      <c r="AA32" s="36">
        <v>10.6</v>
      </c>
      <c r="AB32" s="36">
        <v>10.210000000000001</v>
      </c>
      <c r="AC32" s="36">
        <v>9.57</v>
      </c>
      <c r="AD32" s="36">
        <v>8.5299999999999994</v>
      </c>
      <c r="AE32" s="36">
        <v>7.19</v>
      </c>
      <c r="AF32" s="36">
        <v>6.49</v>
      </c>
      <c r="AG32" s="36">
        <v>5.57</v>
      </c>
      <c r="AH32" s="36">
        <v>6.04</v>
      </c>
      <c r="AI32" s="36">
        <v>6.16</v>
      </c>
      <c r="AJ32" s="36">
        <v>6.65</v>
      </c>
      <c r="AK32" s="36">
        <v>7.87</v>
      </c>
      <c r="AL32" s="36">
        <v>7.59</v>
      </c>
      <c r="AM32" s="36">
        <v>7.63</v>
      </c>
      <c r="AN32" s="36">
        <v>7.31</v>
      </c>
      <c r="AO32" s="36">
        <v>6.96</v>
      </c>
      <c r="AP32" s="36">
        <v>6.65</v>
      </c>
      <c r="AQ32" s="36">
        <v>6.76</v>
      </c>
    </row>
    <row r="33" spans="1:43" x14ac:dyDescent="0.35">
      <c r="A33" s="12"/>
      <c r="B33" s="12"/>
      <c r="C33" s="8" t="s">
        <v>114</v>
      </c>
      <c r="D33" s="8"/>
      <c r="E33" s="31" t="s">
        <v>88</v>
      </c>
      <c r="F33" s="36">
        <v>198.37</v>
      </c>
      <c r="G33" s="36">
        <v>152.59</v>
      </c>
      <c r="H33" s="36">
        <v>121.21</v>
      </c>
      <c r="I33" s="36">
        <v>107.51</v>
      </c>
      <c r="J33" s="36">
        <v>102.1</v>
      </c>
      <c r="K33" s="36">
        <v>97.1</v>
      </c>
      <c r="L33" s="36">
        <v>95.83</v>
      </c>
      <c r="M33" s="36">
        <v>91.39</v>
      </c>
      <c r="N33" s="36">
        <v>93.1</v>
      </c>
      <c r="O33" s="36">
        <v>92.59</v>
      </c>
      <c r="P33" s="36">
        <v>92.9</v>
      </c>
      <c r="Q33" s="36">
        <v>92.57</v>
      </c>
      <c r="R33" s="36">
        <v>93.79</v>
      </c>
      <c r="S33" s="36">
        <v>97.36</v>
      </c>
      <c r="T33" s="36">
        <v>101.03</v>
      </c>
      <c r="U33" s="36">
        <v>105.46</v>
      </c>
      <c r="V33" s="36">
        <v>110.7</v>
      </c>
      <c r="W33" s="36">
        <v>111.59</v>
      </c>
      <c r="X33" s="36">
        <v>114.31</v>
      </c>
      <c r="Y33" s="36">
        <v>116.16</v>
      </c>
      <c r="Z33" s="36">
        <v>116.17</v>
      </c>
      <c r="AA33" s="36">
        <v>113.63</v>
      </c>
      <c r="AB33" s="36">
        <v>113.28</v>
      </c>
      <c r="AC33" s="36">
        <v>112</v>
      </c>
      <c r="AD33" s="36">
        <v>111.28</v>
      </c>
      <c r="AE33" s="36">
        <v>108.83</v>
      </c>
      <c r="AF33" s="36">
        <v>108.79</v>
      </c>
      <c r="AG33" s="36">
        <v>109.24</v>
      </c>
      <c r="AH33" s="36">
        <v>111.71</v>
      </c>
      <c r="AI33" s="36">
        <v>112.21</v>
      </c>
      <c r="AJ33" s="36">
        <v>113.91</v>
      </c>
      <c r="AK33" s="36">
        <v>114.43</v>
      </c>
      <c r="AL33" s="36">
        <v>114.95</v>
      </c>
      <c r="AM33" s="36">
        <v>109.74</v>
      </c>
      <c r="AN33" s="36">
        <v>108.62</v>
      </c>
      <c r="AO33" s="36">
        <v>104.98</v>
      </c>
      <c r="AP33" s="36">
        <v>104.33</v>
      </c>
      <c r="AQ33" s="36">
        <v>99.43</v>
      </c>
    </row>
    <row r="34" spans="1:43" x14ac:dyDescent="0.35">
      <c r="A34" s="12"/>
      <c r="B34" s="12"/>
      <c r="C34" s="8" t="s">
        <v>115</v>
      </c>
      <c r="D34" s="8"/>
      <c r="E34" s="31" t="s">
        <v>88</v>
      </c>
      <c r="F34" s="36">
        <v>218.81</v>
      </c>
      <c r="G34" s="36">
        <v>169.61</v>
      </c>
      <c r="H34" s="36">
        <v>136.97999999999999</v>
      </c>
      <c r="I34" s="36">
        <v>123.02</v>
      </c>
      <c r="J34" s="36">
        <v>115.35</v>
      </c>
      <c r="K34" s="36">
        <v>111.39</v>
      </c>
      <c r="L34" s="36">
        <v>109.84</v>
      </c>
      <c r="M34" s="36">
        <v>103.98</v>
      </c>
      <c r="N34" s="36">
        <v>105.49</v>
      </c>
      <c r="O34" s="36">
        <v>104.69</v>
      </c>
      <c r="P34" s="36">
        <v>105.45</v>
      </c>
      <c r="Q34" s="36">
        <v>105.96</v>
      </c>
      <c r="R34" s="36">
        <v>109.23</v>
      </c>
      <c r="S34" s="36">
        <v>117.06</v>
      </c>
      <c r="T34" s="36">
        <v>122.96</v>
      </c>
      <c r="U34" s="36">
        <v>131.1</v>
      </c>
      <c r="V34" s="36">
        <v>137.85</v>
      </c>
      <c r="W34" s="36">
        <v>135.81</v>
      </c>
      <c r="X34" s="36">
        <v>139.44</v>
      </c>
      <c r="Y34" s="36">
        <v>140.80000000000001</v>
      </c>
      <c r="Z34" s="36">
        <v>140.21</v>
      </c>
      <c r="AA34" s="36">
        <v>138.03</v>
      </c>
      <c r="AB34" s="36">
        <v>138.44999999999999</v>
      </c>
      <c r="AC34" s="36">
        <v>138.13999999999999</v>
      </c>
      <c r="AD34" s="36">
        <v>139.29</v>
      </c>
      <c r="AE34" s="36">
        <v>135.68</v>
      </c>
      <c r="AF34" s="36">
        <v>136.06</v>
      </c>
      <c r="AG34" s="36">
        <v>139.05000000000001</v>
      </c>
      <c r="AH34" s="36">
        <v>143.91</v>
      </c>
      <c r="AI34" s="36">
        <v>143.66999999999999</v>
      </c>
      <c r="AJ34" s="36">
        <v>144.83000000000001</v>
      </c>
      <c r="AK34" s="36">
        <v>144.16</v>
      </c>
      <c r="AL34" s="36">
        <v>144.49</v>
      </c>
      <c r="AM34" s="36">
        <v>138.46</v>
      </c>
      <c r="AN34" s="36">
        <v>143.41</v>
      </c>
      <c r="AO34" s="36">
        <v>141.11000000000001</v>
      </c>
      <c r="AP34" s="36">
        <v>149.76</v>
      </c>
      <c r="AQ34" s="36">
        <v>144.37</v>
      </c>
    </row>
    <row r="35" spans="1:43" x14ac:dyDescent="0.35">
      <c r="A35" s="12"/>
      <c r="B35" s="12"/>
      <c r="C35" s="8"/>
      <c r="D35" s="8"/>
      <c r="E35" s="31"/>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1:43" x14ac:dyDescent="0.35">
      <c r="A36" s="12"/>
      <c r="B36" s="12"/>
      <c r="C36" s="8" t="s">
        <v>116</v>
      </c>
      <c r="D36" s="8"/>
      <c r="E36" s="31" t="s">
        <v>88</v>
      </c>
      <c r="F36" s="36">
        <v>42.65</v>
      </c>
      <c r="G36" s="36">
        <v>35.99</v>
      </c>
      <c r="H36" s="36">
        <v>37.28</v>
      </c>
      <c r="I36" s="36">
        <v>40.130000000000003</v>
      </c>
      <c r="J36" s="36">
        <v>40.89</v>
      </c>
      <c r="K36" s="36">
        <v>42.53</v>
      </c>
      <c r="L36" s="36">
        <v>43.88</v>
      </c>
      <c r="M36" s="36">
        <v>42.45</v>
      </c>
      <c r="N36" s="36">
        <v>42.45</v>
      </c>
      <c r="O36" s="36">
        <v>42.09</v>
      </c>
      <c r="P36" s="36">
        <v>41.61</v>
      </c>
      <c r="Q36" s="36">
        <v>42.39</v>
      </c>
      <c r="R36" s="36">
        <v>52.83</v>
      </c>
      <c r="S36" s="36">
        <v>58.64</v>
      </c>
      <c r="T36" s="36">
        <v>65.88</v>
      </c>
      <c r="U36" s="36">
        <v>73.209999999999994</v>
      </c>
      <c r="V36" s="36">
        <v>64.05</v>
      </c>
      <c r="W36" s="36">
        <v>54.17</v>
      </c>
      <c r="X36" s="36">
        <v>53.98</v>
      </c>
      <c r="Y36" s="36">
        <v>54.62</v>
      </c>
      <c r="Z36" s="36">
        <v>52.08</v>
      </c>
      <c r="AA36" s="36">
        <v>49.7</v>
      </c>
      <c r="AB36" s="36">
        <v>45.01</v>
      </c>
      <c r="AC36" s="36">
        <v>44.15</v>
      </c>
      <c r="AD36" s="36">
        <v>45.54</v>
      </c>
      <c r="AE36" s="36">
        <v>47.15</v>
      </c>
      <c r="AF36" s="36">
        <v>48.89</v>
      </c>
      <c r="AG36" s="36">
        <v>51.43</v>
      </c>
      <c r="AH36" s="36">
        <v>52</v>
      </c>
      <c r="AI36" s="36">
        <v>50.66</v>
      </c>
      <c r="AJ36" s="36">
        <v>50.46</v>
      </c>
      <c r="AK36" s="36">
        <v>48.65</v>
      </c>
      <c r="AL36" s="36">
        <v>53.65</v>
      </c>
      <c r="AM36" s="36">
        <v>48.68</v>
      </c>
      <c r="AN36" s="36">
        <v>55.68</v>
      </c>
      <c r="AO36" s="36">
        <v>52.5</v>
      </c>
      <c r="AP36" s="36">
        <v>61.28</v>
      </c>
      <c r="AQ36" s="36">
        <v>59.18</v>
      </c>
    </row>
    <row r="37" spans="1:43" x14ac:dyDescent="0.35">
      <c r="A37" s="12"/>
      <c r="B37" s="34" t="s">
        <v>117</v>
      </c>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row>
    <row r="38" spans="1:43" x14ac:dyDescent="0.35">
      <c r="A38" s="27" t="s">
        <v>118</v>
      </c>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row>
    <row r="39" spans="1:43" x14ac:dyDescent="0.35">
      <c r="A39" s="29"/>
      <c r="B39" s="29"/>
      <c r="C39" s="29" t="s">
        <v>54</v>
      </c>
      <c r="D39" s="29"/>
      <c r="E39" s="29" t="s">
        <v>55</v>
      </c>
      <c r="F39" s="30">
        <v>2023</v>
      </c>
      <c r="G39" s="30">
        <v>2024</v>
      </c>
      <c r="H39" s="30">
        <v>2025</v>
      </c>
      <c r="I39" s="30">
        <v>2026</v>
      </c>
      <c r="J39" s="30">
        <v>2027</v>
      </c>
      <c r="K39" s="30">
        <v>2028</v>
      </c>
      <c r="L39" s="30">
        <v>2029</v>
      </c>
      <c r="M39" s="30">
        <v>2030</v>
      </c>
      <c r="N39" s="30">
        <v>2031</v>
      </c>
      <c r="O39" s="30">
        <v>2032</v>
      </c>
      <c r="P39" s="30">
        <v>2033</v>
      </c>
      <c r="Q39" s="30">
        <v>2034</v>
      </c>
      <c r="R39" s="30">
        <v>2035</v>
      </c>
      <c r="S39" s="30">
        <v>2036</v>
      </c>
      <c r="T39" s="30">
        <v>2037</v>
      </c>
      <c r="U39" s="30">
        <v>2038</v>
      </c>
      <c r="V39" s="30">
        <v>2039</v>
      </c>
      <c r="W39" s="30">
        <v>2040</v>
      </c>
      <c r="X39" s="30">
        <v>2041</v>
      </c>
      <c r="Y39" s="30">
        <v>2042</v>
      </c>
      <c r="Z39" s="30">
        <v>2043</v>
      </c>
      <c r="AA39" s="30">
        <v>2044</v>
      </c>
      <c r="AB39" s="30">
        <v>2045</v>
      </c>
      <c r="AC39" s="30">
        <v>2046</v>
      </c>
      <c r="AD39" s="30">
        <v>2047</v>
      </c>
      <c r="AE39" s="30">
        <v>2048</v>
      </c>
      <c r="AF39" s="30">
        <v>2049</v>
      </c>
      <c r="AG39" s="30">
        <v>2050</v>
      </c>
      <c r="AH39" s="30">
        <v>2051</v>
      </c>
      <c r="AI39" s="30">
        <v>2052</v>
      </c>
      <c r="AJ39" s="30">
        <v>2053</v>
      </c>
      <c r="AK39" s="30">
        <v>2054</v>
      </c>
      <c r="AL39" s="30">
        <v>2055</v>
      </c>
      <c r="AM39" s="30">
        <v>2056</v>
      </c>
      <c r="AN39" s="30">
        <v>2057</v>
      </c>
      <c r="AO39" s="30">
        <v>2058</v>
      </c>
      <c r="AP39" s="30">
        <v>2059</v>
      </c>
      <c r="AQ39" s="30">
        <v>2060</v>
      </c>
    </row>
    <row r="40" spans="1:43" x14ac:dyDescent="0.35">
      <c r="A40" s="12"/>
      <c r="B40" s="12" t="s">
        <v>119</v>
      </c>
      <c r="C40" s="8" t="s">
        <v>120</v>
      </c>
      <c r="D40" s="8"/>
      <c r="E40" s="31" t="s">
        <v>88</v>
      </c>
      <c r="F40" s="36">
        <v>212.25</v>
      </c>
      <c r="G40" s="36">
        <v>171.84</v>
      </c>
      <c r="H40" s="36">
        <v>132.66999999999999</v>
      </c>
      <c r="I40" s="36">
        <v>112.4</v>
      </c>
      <c r="J40" s="36">
        <v>101.31</v>
      </c>
      <c r="K40" s="36">
        <v>91.37</v>
      </c>
      <c r="L40" s="36">
        <v>83.73</v>
      </c>
      <c r="M40" s="36">
        <v>79.459999999999994</v>
      </c>
      <c r="N40" s="36">
        <v>81.3</v>
      </c>
      <c r="O40" s="36">
        <v>81.31</v>
      </c>
      <c r="P40" s="36">
        <v>83.82</v>
      </c>
      <c r="Q40" s="36">
        <v>84.06</v>
      </c>
      <c r="R40" s="36">
        <v>87.7</v>
      </c>
      <c r="S40" s="36">
        <v>90.3</v>
      </c>
      <c r="T40" s="36">
        <v>95.86</v>
      </c>
      <c r="U40" s="36">
        <v>100.54</v>
      </c>
      <c r="V40" s="36">
        <v>102.31</v>
      </c>
      <c r="W40" s="36">
        <v>100.16</v>
      </c>
      <c r="X40" s="36">
        <v>102.4</v>
      </c>
      <c r="Y40" s="36">
        <v>103.37</v>
      </c>
      <c r="Z40" s="36">
        <v>103.17</v>
      </c>
      <c r="AA40" s="36">
        <v>101.22</v>
      </c>
      <c r="AB40" s="36">
        <v>100.34</v>
      </c>
      <c r="AC40" s="36">
        <v>98.99</v>
      </c>
      <c r="AD40" s="36">
        <v>97.35</v>
      </c>
      <c r="AE40" s="36">
        <v>94.6</v>
      </c>
      <c r="AF40" s="36">
        <v>93.55</v>
      </c>
      <c r="AG40" s="36">
        <v>93.95</v>
      </c>
      <c r="AH40" s="36">
        <v>96.82</v>
      </c>
      <c r="AI40" s="36">
        <v>97.68</v>
      </c>
      <c r="AJ40" s="36">
        <v>99.05</v>
      </c>
      <c r="AK40" s="36">
        <v>99.05</v>
      </c>
      <c r="AL40" s="36">
        <v>99.48</v>
      </c>
      <c r="AM40" s="36">
        <v>95.93</v>
      </c>
      <c r="AN40" s="36">
        <v>95.77</v>
      </c>
      <c r="AO40" s="36">
        <v>95.25</v>
      </c>
      <c r="AP40" s="36">
        <v>97.6</v>
      </c>
      <c r="AQ40" s="36">
        <v>96.07</v>
      </c>
    </row>
    <row r="41" spans="1:43" x14ac:dyDescent="0.35">
      <c r="A41" s="12"/>
      <c r="B41" s="12"/>
      <c r="C41" s="8" t="s">
        <v>121</v>
      </c>
      <c r="D41" s="8"/>
      <c r="E41" s="31" t="s">
        <v>88</v>
      </c>
      <c r="F41" s="36">
        <v>294.20999999999998</v>
      </c>
      <c r="G41" s="36">
        <v>225.05</v>
      </c>
      <c r="H41" s="36">
        <v>190.15</v>
      </c>
      <c r="I41" s="36">
        <v>172.46</v>
      </c>
      <c r="J41" s="36">
        <v>166.03</v>
      </c>
      <c r="K41" s="36">
        <v>155.47</v>
      </c>
      <c r="L41" s="36">
        <v>157.63999999999999</v>
      </c>
      <c r="M41" s="36">
        <v>151.47</v>
      </c>
      <c r="N41" s="36">
        <v>152.91</v>
      </c>
      <c r="O41" s="36">
        <v>153.16999999999999</v>
      </c>
      <c r="P41" s="36">
        <v>154.53</v>
      </c>
      <c r="Q41" s="36">
        <v>156.29</v>
      </c>
      <c r="R41" s="36">
        <v>159.93</v>
      </c>
      <c r="S41" s="36">
        <v>164.49</v>
      </c>
      <c r="T41" s="36">
        <v>170.46</v>
      </c>
      <c r="U41" s="36">
        <v>180.84</v>
      </c>
      <c r="V41" s="36">
        <v>197.84</v>
      </c>
      <c r="W41" s="36">
        <v>186.47</v>
      </c>
      <c r="X41" s="36">
        <v>196.21</v>
      </c>
      <c r="Y41" s="36">
        <v>197.75</v>
      </c>
      <c r="Z41" s="36">
        <v>193.95</v>
      </c>
      <c r="AA41" s="36">
        <v>187.07</v>
      </c>
      <c r="AB41" s="36">
        <v>189.36</v>
      </c>
      <c r="AC41" s="36">
        <v>189.24</v>
      </c>
      <c r="AD41" s="36">
        <v>192.05</v>
      </c>
      <c r="AE41" s="36">
        <v>187.71</v>
      </c>
      <c r="AF41" s="36">
        <v>193.87</v>
      </c>
      <c r="AG41" s="36">
        <v>199.57</v>
      </c>
      <c r="AH41" s="36">
        <v>206.88</v>
      </c>
      <c r="AI41" s="36">
        <v>204.06</v>
      </c>
      <c r="AJ41" s="36">
        <v>208.32</v>
      </c>
      <c r="AK41" s="36">
        <v>207.75</v>
      </c>
      <c r="AL41" s="36">
        <v>211.05</v>
      </c>
      <c r="AM41" s="36">
        <v>200.75</v>
      </c>
      <c r="AN41" s="36">
        <v>215.16</v>
      </c>
      <c r="AO41" s="36">
        <v>215.75</v>
      </c>
      <c r="AP41" s="36">
        <v>230.3</v>
      </c>
      <c r="AQ41" s="36">
        <v>217.06</v>
      </c>
    </row>
    <row r="42" spans="1:43" x14ac:dyDescent="0.35">
      <c r="A42" s="12"/>
      <c r="B42" s="12"/>
      <c r="C42" s="8" t="s">
        <v>122</v>
      </c>
      <c r="D42" s="8"/>
      <c r="E42" s="31" t="s">
        <v>88</v>
      </c>
      <c r="F42" s="36">
        <v>107.37</v>
      </c>
      <c r="G42" s="36">
        <v>80.42</v>
      </c>
      <c r="H42" s="36">
        <v>57.79</v>
      </c>
      <c r="I42" s="36">
        <v>46.03</v>
      </c>
      <c r="J42" s="36">
        <v>41.05</v>
      </c>
      <c r="K42" s="36">
        <v>36.229999999999997</v>
      </c>
      <c r="L42" s="36">
        <v>32.74</v>
      </c>
      <c r="M42" s="36">
        <v>30.27</v>
      </c>
      <c r="N42" s="36">
        <v>30.95</v>
      </c>
      <c r="O42" s="36">
        <v>29.7</v>
      </c>
      <c r="P42" s="36">
        <v>30.14</v>
      </c>
      <c r="Q42" s="36">
        <v>28.01</v>
      </c>
      <c r="R42" s="36">
        <v>26.95</v>
      </c>
      <c r="S42" s="36">
        <v>27.41</v>
      </c>
      <c r="T42" s="36">
        <v>29.24</v>
      </c>
      <c r="U42" s="36">
        <v>30.88</v>
      </c>
      <c r="V42" s="36">
        <v>32.090000000000003</v>
      </c>
      <c r="W42" s="36">
        <v>32.479999999999997</v>
      </c>
      <c r="X42" s="36">
        <v>32.89</v>
      </c>
      <c r="Y42" s="36">
        <v>33.4</v>
      </c>
      <c r="Z42" s="36">
        <v>33.44</v>
      </c>
      <c r="AA42" s="36">
        <v>32.9</v>
      </c>
      <c r="AB42" s="36">
        <v>32.71</v>
      </c>
      <c r="AC42" s="36">
        <v>31.7</v>
      </c>
      <c r="AD42" s="36">
        <v>30.47</v>
      </c>
      <c r="AE42" s="36">
        <v>28.16</v>
      </c>
      <c r="AF42" s="36">
        <v>27.36</v>
      </c>
      <c r="AG42" s="36">
        <v>26.82</v>
      </c>
      <c r="AH42" s="36">
        <v>27.82</v>
      </c>
      <c r="AI42" s="36">
        <v>27.86</v>
      </c>
      <c r="AJ42" s="36">
        <v>28.7</v>
      </c>
      <c r="AK42" s="36">
        <v>28.63</v>
      </c>
      <c r="AL42" s="36">
        <v>28.33</v>
      </c>
      <c r="AM42" s="36">
        <v>26.11</v>
      </c>
      <c r="AN42" s="36">
        <v>25.25</v>
      </c>
      <c r="AO42" s="36">
        <v>24.24</v>
      </c>
      <c r="AP42" s="36">
        <v>24.09</v>
      </c>
      <c r="AQ42" s="36">
        <v>22.91</v>
      </c>
    </row>
    <row r="43" spans="1:43" x14ac:dyDescent="0.35">
      <c r="A43" s="12"/>
      <c r="B43" s="12"/>
      <c r="C43" s="8" t="s">
        <v>123</v>
      </c>
      <c r="D43" s="8"/>
      <c r="E43" s="31" t="s">
        <v>88</v>
      </c>
      <c r="F43" s="36">
        <v>12.19</v>
      </c>
      <c r="G43" s="36">
        <v>2.35</v>
      </c>
      <c r="H43" s="36">
        <v>1.1000000000000001</v>
      </c>
      <c r="I43" s="36">
        <v>0.3</v>
      </c>
      <c r="J43" s="36">
        <v>0.12</v>
      </c>
      <c r="K43" s="36">
        <v>0.03</v>
      </c>
      <c r="L43" s="36">
        <v>0.03</v>
      </c>
      <c r="M43" s="36">
        <v>0.03</v>
      </c>
      <c r="N43" s="36">
        <v>0.03</v>
      </c>
      <c r="O43" s="36">
        <v>0.03</v>
      </c>
      <c r="P43" s="36">
        <v>0.88</v>
      </c>
      <c r="Q43" s="36">
        <v>1.0900000000000001</v>
      </c>
      <c r="R43" s="36">
        <v>1.1100000000000001</v>
      </c>
      <c r="S43" s="36">
        <v>1.1100000000000001</v>
      </c>
      <c r="T43" s="36">
        <v>1.1100000000000001</v>
      </c>
      <c r="U43" s="36">
        <v>1.1100000000000001</v>
      </c>
      <c r="V43" s="36">
        <v>1.1299999999999999</v>
      </c>
      <c r="W43" s="36">
        <v>1.24</v>
      </c>
      <c r="X43" s="36">
        <v>1.22</v>
      </c>
      <c r="Y43" s="36">
        <v>1.51</v>
      </c>
      <c r="Z43" s="36">
        <v>1.42</v>
      </c>
      <c r="AA43" s="36">
        <v>1.54</v>
      </c>
      <c r="AB43" s="36">
        <v>1.36</v>
      </c>
      <c r="AC43" s="36">
        <v>1.28</v>
      </c>
      <c r="AD43" s="36">
        <v>1.1100000000000001</v>
      </c>
      <c r="AE43" s="36">
        <v>1.1100000000000001</v>
      </c>
      <c r="AF43" s="36">
        <v>1.1100000000000001</v>
      </c>
      <c r="AG43" s="36">
        <v>1.1100000000000001</v>
      </c>
      <c r="AH43" s="36">
        <v>1.1100000000000001</v>
      </c>
      <c r="AI43" s="36">
        <v>1.1100000000000001</v>
      </c>
      <c r="AJ43" s="36">
        <v>1.1100000000000001</v>
      </c>
      <c r="AK43" s="36">
        <v>0.99</v>
      </c>
      <c r="AL43" s="36">
        <v>0.83</v>
      </c>
      <c r="AM43" s="36">
        <v>1.02</v>
      </c>
      <c r="AN43" s="36">
        <v>0.69</v>
      </c>
      <c r="AO43" s="36">
        <v>0.38</v>
      </c>
      <c r="AP43" s="36">
        <v>0.36</v>
      </c>
      <c r="AQ43" s="36">
        <v>0.63</v>
      </c>
    </row>
    <row r="44" spans="1:43" x14ac:dyDescent="0.35">
      <c r="A44" s="12"/>
      <c r="B44" s="12"/>
      <c r="C44" s="8"/>
      <c r="D44" s="8"/>
      <c r="E44" s="8"/>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1:43" x14ac:dyDescent="0.35">
      <c r="A45" s="27" t="s">
        <v>29</v>
      </c>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row>
    <row r="46" spans="1:43" x14ac:dyDescent="0.35">
      <c r="A46" s="29"/>
      <c r="B46" s="29"/>
      <c r="C46" s="29" t="s">
        <v>54</v>
      </c>
      <c r="D46" s="29"/>
      <c r="E46" s="29" t="s">
        <v>55</v>
      </c>
      <c r="F46" s="30">
        <v>2023</v>
      </c>
      <c r="G46" s="30">
        <v>2024</v>
      </c>
      <c r="H46" s="30">
        <v>2025</v>
      </c>
      <c r="I46" s="30">
        <v>2026</v>
      </c>
      <c r="J46" s="30">
        <v>2027</v>
      </c>
      <c r="K46" s="30">
        <v>2028</v>
      </c>
      <c r="L46" s="30">
        <v>2029</v>
      </c>
      <c r="M46" s="30">
        <v>2030</v>
      </c>
      <c r="N46" s="30">
        <v>2031</v>
      </c>
      <c r="O46" s="30">
        <v>2032</v>
      </c>
      <c r="P46" s="30">
        <v>2033</v>
      </c>
      <c r="Q46" s="30">
        <v>2034</v>
      </c>
      <c r="R46" s="30">
        <v>2035</v>
      </c>
      <c r="S46" s="30">
        <v>2036</v>
      </c>
      <c r="T46" s="30">
        <v>2037</v>
      </c>
      <c r="U46" s="30">
        <v>2038</v>
      </c>
      <c r="V46" s="30">
        <v>2039</v>
      </c>
      <c r="W46" s="30">
        <v>2040</v>
      </c>
      <c r="X46" s="30">
        <v>2041</v>
      </c>
      <c r="Y46" s="30">
        <v>2042</v>
      </c>
      <c r="Z46" s="30">
        <v>2043</v>
      </c>
      <c r="AA46" s="30">
        <v>2044</v>
      </c>
      <c r="AB46" s="30">
        <v>2045</v>
      </c>
      <c r="AC46" s="30">
        <v>2046</v>
      </c>
      <c r="AD46" s="30">
        <v>2047</v>
      </c>
      <c r="AE46" s="30">
        <v>2048</v>
      </c>
      <c r="AF46" s="30">
        <v>2049</v>
      </c>
      <c r="AG46" s="30">
        <v>2050</v>
      </c>
      <c r="AH46" s="30">
        <v>2051</v>
      </c>
      <c r="AI46" s="30">
        <v>2052</v>
      </c>
      <c r="AJ46" s="30">
        <v>2053</v>
      </c>
      <c r="AK46" s="30">
        <v>2054</v>
      </c>
      <c r="AL46" s="30">
        <v>2055</v>
      </c>
      <c r="AM46" s="30">
        <v>2056</v>
      </c>
      <c r="AN46" s="30">
        <v>2057</v>
      </c>
      <c r="AO46" s="30">
        <v>2058</v>
      </c>
      <c r="AP46" s="30">
        <v>2059</v>
      </c>
      <c r="AQ46" s="30">
        <v>2060</v>
      </c>
    </row>
    <row r="47" spans="1:43" x14ac:dyDescent="0.35">
      <c r="A47" s="12"/>
      <c r="B47" s="12" t="s">
        <v>124</v>
      </c>
      <c r="C47" s="8" t="s">
        <v>125</v>
      </c>
      <c r="D47" s="8"/>
      <c r="E47" s="31" t="s">
        <v>126</v>
      </c>
      <c r="F47" s="36">
        <v>18.149999999999999</v>
      </c>
      <c r="G47" s="36">
        <v>19.82</v>
      </c>
      <c r="H47" s="36">
        <v>33.68</v>
      </c>
      <c r="I47" s="36">
        <v>5.54</v>
      </c>
      <c r="J47" s="36">
        <v>68.209999999999994</v>
      </c>
      <c r="K47" s="36">
        <v>74.58</v>
      </c>
      <c r="L47" s="36">
        <v>83.9</v>
      </c>
      <c r="M47" s="36">
        <v>88.2</v>
      </c>
      <c r="N47" s="36">
        <v>94.39</v>
      </c>
      <c r="O47" s="36">
        <v>98.82</v>
      </c>
      <c r="P47" s="36">
        <v>100.94</v>
      </c>
      <c r="Q47" s="36">
        <v>102.32</v>
      </c>
      <c r="R47" s="36">
        <v>112.25</v>
      </c>
      <c r="S47" s="36">
        <v>113.69</v>
      </c>
      <c r="T47" s="36">
        <v>113.47</v>
      </c>
      <c r="U47" s="36">
        <v>128.81</v>
      </c>
      <c r="V47" s="36">
        <v>127.25</v>
      </c>
      <c r="W47" s="36">
        <v>125.4</v>
      </c>
      <c r="X47" s="36">
        <v>125.4</v>
      </c>
      <c r="Y47" s="36">
        <v>121.94</v>
      </c>
      <c r="Z47" s="36">
        <v>121.94</v>
      </c>
      <c r="AA47" s="36">
        <v>116.76</v>
      </c>
      <c r="AB47" s="36">
        <v>116.76</v>
      </c>
      <c r="AC47" s="36">
        <v>109.79</v>
      </c>
      <c r="AD47" s="36">
        <v>109.79</v>
      </c>
      <c r="AE47" s="36">
        <v>103.33</v>
      </c>
      <c r="AF47" s="36">
        <v>103.33</v>
      </c>
      <c r="AG47" s="36">
        <v>94.42</v>
      </c>
      <c r="AH47" s="36">
        <v>94.42</v>
      </c>
      <c r="AI47" s="36">
        <v>85.51</v>
      </c>
      <c r="AJ47" s="36">
        <v>85.51</v>
      </c>
      <c r="AK47" s="36">
        <v>82.25</v>
      </c>
      <c r="AL47" s="36">
        <v>82.25</v>
      </c>
      <c r="AM47" s="36">
        <v>85.58</v>
      </c>
      <c r="AN47" s="36">
        <v>85.58</v>
      </c>
      <c r="AO47" s="36">
        <v>7.76</v>
      </c>
      <c r="AP47" s="36">
        <v>7.76</v>
      </c>
      <c r="AQ47" s="36">
        <v>7.76</v>
      </c>
    </row>
    <row r="48" spans="1:43" x14ac:dyDescent="0.35">
      <c r="A48" s="12"/>
      <c r="B48" s="34" t="s">
        <v>127</v>
      </c>
      <c r="C48" s="8"/>
      <c r="D48" s="8"/>
      <c r="E48" s="31"/>
      <c r="F48" s="39"/>
      <c r="G48" s="39"/>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row>
    <row r="49" spans="1:67" x14ac:dyDescent="0.35">
      <c r="A49" s="12"/>
      <c r="B49" s="37"/>
      <c r="C49" s="8"/>
      <c r="D49" s="8"/>
      <c r="E49" s="31"/>
      <c r="F49" s="39"/>
      <c r="G49" s="39"/>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row>
    <row r="50" spans="1:67" x14ac:dyDescent="0.35">
      <c r="A50" s="12"/>
      <c r="B50" s="12" t="s">
        <v>128</v>
      </c>
      <c r="C50" s="8" t="s">
        <v>129</v>
      </c>
      <c r="D50" s="8"/>
      <c r="E50" s="31" t="s">
        <v>98</v>
      </c>
      <c r="F50" s="36">
        <v>0</v>
      </c>
      <c r="G50" s="36">
        <v>0</v>
      </c>
      <c r="H50" s="36">
        <v>0</v>
      </c>
      <c r="I50" s="36">
        <v>0</v>
      </c>
      <c r="J50" s="36">
        <v>1.69</v>
      </c>
      <c r="K50" s="36">
        <v>2</v>
      </c>
      <c r="L50" s="36">
        <v>2</v>
      </c>
      <c r="M50" s="36">
        <v>2</v>
      </c>
      <c r="N50" s="36">
        <v>2</v>
      </c>
      <c r="O50" s="36">
        <v>2</v>
      </c>
      <c r="P50" s="36">
        <v>2</v>
      </c>
      <c r="Q50" s="36">
        <v>2</v>
      </c>
      <c r="R50" s="36">
        <v>2.7</v>
      </c>
      <c r="S50" s="36">
        <v>2.5</v>
      </c>
      <c r="T50" s="36">
        <v>2.36</v>
      </c>
      <c r="U50" s="36">
        <v>2.41</v>
      </c>
      <c r="V50" s="36">
        <v>2.71</v>
      </c>
      <c r="W50" s="36">
        <v>4.4800000000000004</v>
      </c>
      <c r="X50" s="36">
        <v>0</v>
      </c>
      <c r="Y50" s="36">
        <v>4.3600000000000003</v>
      </c>
      <c r="Z50" s="36">
        <v>0</v>
      </c>
      <c r="AA50" s="36">
        <v>4</v>
      </c>
      <c r="AB50" s="36">
        <v>0</v>
      </c>
      <c r="AC50" s="36">
        <v>4.5999999999999996</v>
      </c>
      <c r="AD50" s="36">
        <v>0</v>
      </c>
      <c r="AE50" s="36">
        <v>4.72</v>
      </c>
      <c r="AF50" s="36">
        <v>0</v>
      </c>
      <c r="AG50" s="36">
        <v>1.36</v>
      </c>
      <c r="AH50" s="36">
        <v>0</v>
      </c>
      <c r="AI50" s="36">
        <v>0.66</v>
      </c>
      <c r="AJ50" s="36">
        <v>0</v>
      </c>
      <c r="AK50" s="36">
        <v>4.4000000000000004</v>
      </c>
      <c r="AL50" s="36">
        <v>0</v>
      </c>
      <c r="AM50" s="36">
        <v>6.72</v>
      </c>
      <c r="AN50" s="36">
        <v>0</v>
      </c>
      <c r="AO50" s="36">
        <v>0.72</v>
      </c>
      <c r="AP50" s="36">
        <v>0</v>
      </c>
      <c r="AQ50" s="36">
        <v>0.72</v>
      </c>
    </row>
    <row r="51" spans="1:67" x14ac:dyDescent="0.35">
      <c r="A51" s="12"/>
      <c r="B51" s="12" t="s">
        <v>2</v>
      </c>
      <c r="C51" s="8" t="s">
        <v>130</v>
      </c>
      <c r="D51" s="8"/>
      <c r="E51" s="31" t="s">
        <v>98</v>
      </c>
      <c r="F51" s="36">
        <v>0</v>
      </c>
      <c r="G51" s="36">
        <v>0</v>
      </c>
      <c r="H51" s="36">
        <v>0</v>
      </c>
      <c r="I51" s="36">
        <v>0</v>
      </c>
      <c r="J51" s="36">
        <v>0</v>
      </c>
      <c r="K51" s="36">
        <v>0</v>
      </c>
      <c r="L51" s="36">
        <v>0</v>
      </c>
      <c r="M51" s="36">
        <v>0.5</v>
      </c>
      <c r="N51" s="36">
        <v>0.5</v>
      </c>
      <c r="O51" s="36">
        <v>0.5</v>
      </c>
      <c r="P51" s="36">
        <v>0.5</v>
      </c>
      <c r="Q51" s="36">
        <v>0.5</v>
      </c>
      <c r="R51" s="36">
        <v>0.5</v>
      </c>
      <c r="S51" s="36">
        <v>0.5</v>
      </c>
      <c r="T51" s="36">
        <v>0.5</v>
      </c>
      <c r="U51" s="36">
        <v>0.5</v>
      </c>
      <c r="V51" s="36">
        <v>0.5</v>
      </c>
      <c r="W51" s="36">
        <v>0.5</v>
      </c>
      <c r="X51" s="36">
        <v>0</v>
      </c>
      <c r="Y51" s="36">
        <v>1</v>
      </c>
      <c r="Z51" s="36">
        <v>0</v>
      </c>
      <c r="AA51" s="36">
        <v>1</v>
      </c>
      <c r="AB51" s="36">
        <v>0</v>
      </c>
      <c r="AC51" s="36">
        <v>1</v>
      </c>
      <c r="AD51" s="36">
        <v>0</v>
      </c>
      <c r="AE51" s="36">
        <v>1</v>
      </c>
      <c r="AF51" s="36">
        <v>0</v>
      </c>
      <c r="AG51" s="36">
        <v>1</v>
      </c>
      <c r="AH51" s="36">
        <v>0</v>
      </c>
      <c r="AI51" s="36">
        <v>1</v>
      </c>
      <c r="AJ51" s="36">
        <v>0</v>
      </c>
      <c r="AK51" s="36">
        <v>1</v>
      </c>
      <c r="AL51" s="36">
        <v>0</v>
      </c>
      <c r="AM51" s="36">
        <v>1</v>
      </c>
      <c r="AN51" s="36">
        <v>0</v>
      </c>
      <c r="AO51" s="36">
        <v>0</v>
      </c>
      <c r="AP51" s="36">
        <v>0</v>
      </c>
      <c r="AQ51" s="36">
        <v>0</v>
      </c>
    </row>
    <row r="52" spans="1:67" x14ac:dyDescent="0.35">
      <c r="A52" s="12"/>
      <c r="B52" s="12" t="s">
        <v>2</v>
      </c>
      <c r="C52" s="8" t="s">
        <v>132</v>
      </c>
      <c r="D52" s="8"/>
      <c r="E52" s="31" t="s">
        <v>98</v>
      </c>
      <c r="F52" s="36">
        <v>0</v>
      </c>
      <c r="G52" s="36">
        <v>0</v>
      </c>
      <c r="H52" s="36">
        <v>0</v>
      </c>
      <c r="I52" s="36">
        <v>0</v>
      </c>
      <c r="J52" s="36">
        <v>0</v>
      </c>
      <c r="K52" s="36">
        <v>0</v>
      </c>
      <c r="L52" s="36">
        <v>0</v>
      </c>
      <c r="M52" s="36">
        <v>0</v>
      </c>
      <c r="N52" s="36">
        <v>0</v>
      </c>
      <c r="O52" s="36">
        <v>0.05</v>
      </c>
      <c r="P52" s="36">
        <v>0.1</v>
      </c>
      <c r="Q52" s="36">
        <v>0.15</v>
      </c>
      <c r="R52" s="36">
        <v>0.75</v>
      </c>
      <c r="S52" s="36">
        <v>1.05</v>
      </c>
      <c r="T52" s="36">
        <v>1.05</v>
      </c>
      <c r="U52" s="36">
        <v>1.05</v>
      </c>
      <c r="V52" s="36">
        <v>1.05</v>
      </c>
      <c r="W52" s="36">
        <v>1.05</v>
      </c>
      <c r="X52" s="36">
        <v>0</v>
      </c>
      <c r="Y52" s="36">
        <v>1.2</v>
      </c>
      <c r="Z52" s="36">
        <v>0</v>
      </c>
      <c r="AA52" s="36">
        <v>1.18</v>
      </c>
      <c r="AB52" s="36">
        <v>0</v>
      </c>
      <c r="AC52" s="36">
        <v>4.45</v>
      </c>
      <c r="AD52" s="36">
        <v>0</v>
      </c>
      <c r="AE52" s="36">
        <v>1.78</v>
      </c>
      <c r="AF52" s="36">
        <v>0</v>
      </c>
      <c r="AG52" s="36">
        <v>0.3</v>
      </c>
      <c r="AH52" s="36">
        <v>0</v>
      </c>
      <c r="AI52" s="36">
        <v>0.3</v>
      </c>
      <c r="AJ52" s="36">
        <v>0</v>
      </c>
      <c r="AK52" s="36">
        <v>0.3</v>
      </c>
      <c r="AL52" s="36">
        <v>0</v>
      </c>
      <c r="AM52" s="36">
        <v>0.3</v>
      </c>
      <c r="AN52" s="36">
        <v>0</v>
      </c>
      <c r="AO52" s="36">
        <v>0.3</v>
      </c>
      <c r="AP52" s="36">
        <v>0</v>
      </c>
      <c r="AQ52" s="36">
        <v>0.3</v>
      </c>
    </row>
    <row r="53" spans="1:67" x14ac:dyDescent="0.35">
      <c r="A53" s="12"/>
      <c r="B53" s="12"/>
      <c r="C53" s="8"/>
      <c r="D53" s="8"/>
      <c r="E53" s="8"/>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row>
    <row r="54" spans="1:67" x14ac:dyDescent="0.35">
      <c r="A54" s="27" t="s">
        <v>31</v>
      </c>
      <c r="B54" s="27"/>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row>
    <row r="55" spans="1:67" x14ac:dyDescent="0.35">
      <c r="A55" s="29"/>
      <c r="B55" s="29"/>
      <c r="C55" s="29" t="s">
        <v>133</v>
      </c>
      <c r="D55" s="29"/>
      <c r="E55" s="29" t="s">
        <v>55</v>
      </c>
      <c r="F55" s="30">
        <v>2023</v>
      </c>
      <c r="G55" s="30">
        <v>2024</v>
      </c>
      <c r="H55" s="30">
        <v>2025</v>
      </c>
      <c r="I55" s="30">
        <v>2026</v>
      </c>
      <c r="J55" s="30">
        <v>2027</v>
      </c>
      <c r="K55" s="30">
        <v>2028</v>
      </c>
      <c r="L55" s="30">
        <v>2029</v>
      </c>
      <c r="M55" s="30">
        <v>2030</v>
      </c>
      <c r="N55" s="30">
        <v>2031</v>
      </c>
      <c r="O55" s="30">
        <v>2032</v>
      </c>
      <c r="P55" s="30">
        <v>2033</v>
      </c>
      <c r="Q55" s="30">
        <v>2034</v>
      </c>
      <c r="R55" s="30">
        <v>2035</v>
      </c>
      <c r="S55" s="30">
        <v>2036</v>
      </c>
      <c r="T55" s="30">
        <v>2037</v>
      </c>
      <c r="U55" s="30">
        <v>2038</v>
      </c>
      <c r="V55" s="30">
        <v>2039</v>
      </c>
      <c r="W55" s="30">
        <v>2040</v>
      </c>
      <c r="X55" s="30">
        <v>2041</v>
      </c>
      <c r="Y55" s="30">
        <v>2042</v>
      </c>
      <c r="Z55" s="30">
        <v>2043</v>
      </c>
      <c r="AA55" s="30">
        <v>2044</v>
      </c>
      <c r="AB55" s="30">
        <v>2045</v>
      </c>
      <c r="AC55" s="30">
        <v>2046</v>
      </c>
      <c r="AD55" s="30">
        <v>2047</v>
      </c>
      <c r="AE55" s="30">
        <v>2048</v>
      </c>
      <c r="AF55" s="30">
        <v>2049</v>
      </c>
      <c r="AG55" s="30">
        <v>2050</v>
      </c>
      <c r="AH55" s="30">
        <v>2051</v>
      </c>
      <c r="AI55" s="30">
        <v>2052</v>
      </c>
      <c r="AJ55" s="30">
        <v>2053</v>
      </c>
      <c r="AK55" s="30">
        <v>2054</v>
      </c>
      <c r="AL55" s="30">
        <v>2055</v>
      </c>
      <c r="AM55" s="30">
        <v>2056</v>
      </c>
      <c r="AN55" s="30">
        <v>2057</v>
      </c>
      <c r="AO55" s="30">
        <v>2058</v>
      </c>
      <c r="AP55" s="30">
        <v>2059</v>
      </c>
      <c r="AQ55" s="30">
        <v>2060</v>
      </c>
    </row>
    <row r="56" spans="1:67" x14ac:dyDescent="0.35">
      <c r="A56" s="12"/>
      <c r="B56" s="12" t="s">
        <v>134</v>
      </c>
      <c r="C56" s="8" t="s" cm="1">
        <v>135</v>
      </c>
      <c r="D56" s="8"/>
      <c r="E56" s="31" t="s">
        <v>98</v>
      </c>
      <c r="F56" s="36">
        <v>10.3</v>
      </c>
      <c r="G56" s="36">
        <v>13.1</v>
      </c>
      <c r="H56" s="36">
        <v>15.9</v>
      </c>
      <c r="I56" s="36">
        <v>15.9</v>
      </c>
      <c r="J56" s="36">
        <v>15.9</v>
      </c>
      <c r="K56" s="36">
        <v>15.9</v>
      </c>
      <c r="L56" s="36">
        <v>15.9</v>
      </c>
      <c r="M56" s="36">
        <v>17.899999999999999</v>
      </c>
      <c r="N56" s="36">
        <v>17.899999999999999</v>
      </c>
      <c r="O56" s="36">
        <v>17.899999999999999</v>
      </c>
      <c r="P56" s="36">
        <v>17.899999999999999</v>
      </c>
      <c r="Q56" s="36">
        <v>17.899999999999999</v>
      </c>
      <c r="R56" s="36">
        <v>17.899999999999999</v>
      </c>
      <c r="S56" s="36">
        <v>17.899999999999999</v>
      </c>
      <c r="T56" s="36">
        <v>17.899999999999999</v>
      </c>
      <c r="U56" s="36">
        <v>17.899999999999999</v>
      </c>
      <c r="V56" s="36">
        <v>17.899999999999999</v>
      </c>
      <c r="W56" s="36">
        <v>17.899999999999999</v>
      </c>
      <c r="X56" s="36">
        <v>17.899999999999999</v>
      </c>
      <c r="Y56" s="36">
        <v>17.899999999999999</v>
      </c>
      <c r="Z56" s="36">
        <v>17.899999999999999</v>
      </c>
      <c r="AA56" s="36">
        <v>17.899999999999999</v>
      </c>
      <c r="AB56" s="36">
        <v>17.899999999999999</v>
      </c>
      <c r="AC56" s="36">
        <v>17.899999999999999</v>
      </c>
      <c r="AD56" s="36">
        <v>17.899999999999999</v>
      </c>
      <c r="AE56" s="36">
        <v>17.899999999999999</v>
      </c>
      <c r="AF56" s="36">
        <v>17.899999999999999</v>
      </c>
      <c r="AG56" s="36">
        <v>17.899999999999999</v>
      </c>
      <c r="AH56" s="36">
        <v>17.899999999999999</v>
      </c>
      <c r="AI56" s="36">
        <v>17.899999999999999</v>
      </c>
      <c r="AJ56" s="36">
        <v>17.899999999999999</v>
      </c>
      <c r="AK56" s="36">
        <v>17.899999999999999</v>
      </c>
      <c r="AL56" s="36">
        <v>17.899999999999999</v>
      </c>
      <c r="AM56" s="36">
        <v>17.899999999999999</v>
      </c>
      <c r="AN56" s="36">
        <v>17.899999999999999</v>
      </c>
      <c r="AO56" s="36">
        <v>17.899999999999999</v>
      </c>
      <c r="AP56" s="36">
        <v>17.899999999999999</v>
      </c>
      <c r="AQ56" s="36">
        <v>17.899999999999999</v>
      </c>
      <c r="AR56" s="40"/>
      <c r="AS56" s="40"/>
      <c r="AT56" s="40"/>
      <c r="AU56" s="40"/>
      <c r="AV56" s="40"/>
      <c r="AW56" s="40"/>
      <c r="AX56" s="40"/>
      <c r="AY56" s="40"/>
    </row>
    <row r="57" spans="1:67" s="32" customFormat="1" x14ac:dyDescent="0.35">
      <c r="A57" s="12"/>
      <c r="B57" s="12"/>
      <c r="C57" s="8" t="s">
        <v>136</v>
      </c>
      <c r="D57" s="8"/>
      <c r="E57" s="31" t="s">
        <v>98</v>
      </c>
      <c r="F57" s="36">
        <v>2.1</v>
      </c>
      <c r="G57" s="36">
        <v>2.5099999999999998</v>
      </c>
      <c r="H57" s="36">
        <v>2.9</v>
      </c>
      <c r="I57" s="36">
        <v>3.32</v>
      </c>
      <c r="J57" s="36">
        <v>3.74</v>
      </c>
      <c r="K57" s="36">
        <v>4.16</v>
      </c>
      <c r="L57" s="36">
        <v>4.58</v>
      </c>
      <c r="M57" s="36">
        <v>5</v>
      </c>
      <c r="N57" s="36">
        <v>5.4</v>
      </c>
      <c r="O57" s="36">
        <v>5.76</v>
      </c>
      <c r="P57" s="36">
        <v>6.12</v>
      </c>
      <c r="Q57" s="36">
        <v>6.48</v>
      </c>
      <c r="R57" s="36">
        <v>6.8</v>
      </c>
      <c r="S57" s="36">
        <v>7.1</v>
      </c>
      <c r="T57" s="36">
        <v>7.35</v>
      </c>
      <c r="U57" s="36">
        <v>7.55</v>
      </c>
      <c r="V57" s="36">
        <v>7.7</v>
      </c>
      <c r="W57" s="36">
        <v>7.85</v>
      </c>
      <c r="X57" s="36">
        <v>7.99</v>
      </c>
      <c r="Y57" s="36">
        <v>8.14</v>
      </c>
      <c r="Z57" s="36">
        <v>8.3000000000000007</v>
      </c>
      <c r="AA57" s="36">
        <v>8.4700000000000006</v>
      </c>
      <c r="AB57" s="36">
        <v>8.64</v>
      </c>
      <c r="AC57" s="36">
        <v>8.82</v>
      </c>
      <c r="AD57" s="36">
        <v>9</v>
      </c>
      <c r="AE57" s="36">
        <v>9.1999999999999993</v>
      </c>
      <c r="AF57" s="36">
        <v>9.39</v>
      </c>
      <c r="AG57" s="36">
        <v>9.5</v>
      </c>
      <c r="AH57" s="36">
        <v>9.65</v>
      </c>
      <c r="AI57" s="36">
        <v>9.81</v>
      </c>
      <c r="AJ57" s="36">
        <v>9.9600000000000009</v>
      </c>
      <c r="AK57" s="36">
        <v>10.119999999999999</v>
      </c>
      <c r="AL57" s="36">
        <v>10.27</v>
      </c>
      <c r="AM57" s="36">
        <v>10.43</v>
      </c>
      <c r="AN57" s="36">
        <v>10.58</v>
      </c>
      <c r="AO57" s="36">
        <v>10.74</v>
      </c>
      <c r="AP57" s="36">
        <v>10.89</v>
      </c>
      <c r="AQ57" s="36">
        <v>11.05</v>
      </c>
      <c r="AR57" s="40"/>
      <c r="AS57" s="40"/>
      <c r="AT57" s="40"/>
      <c r="AU57" s="40"/>
      <c r="AV57" s="40"/>
      <c r="AW57" s="40"/>
      <c r="AX57" s="40"/>
      <c r="AY57" s="40"/>
      <c r="AZ57"/>
      <c r="BA57"/>
      <c r="BB57"/>
      <c r="BC57"/>
      <c r="BD57"/>
      <c r="BE57"/>
      <c r="BF57"/>
      <c r="BG57"/>
      <c r="BH57"/>
      <c r="BI57"/>
      <c r="BJ57"/>
      <c r="BK57"/>
      <c r="BL57"/>
      <c r="BM57"/>
      <c r="BN57"/>
      <c r="BO57"/>
    </row>
    <row r="58" spans="1:67" x14ac:dyDescent="0.35">
      <c r="A58" s="12"/>
      <c r="B58" s="12"/>
      <c r="C58" s="8" t="s">
        <v>129</v>
      </c>
      <c r="D58" s="8"/>
      <c r="E58" s="31" t="s">
        <v>98</v>
      </c>
      <c r="F58" s="36">
        <v>2.61</v>
      </c>
      <c r="G58" s="36">
        <v>3.19</v>
      </c>
      <c r="H58" s="36">
        <v>6.16</v>
      </c>
      <c r="I58" s="36">
        <v>6.16</v>
      </c>
      <c r="J58" s="36">
        <v>7.85</v>
      </c>
      <c r="K58" s="36">
        <v>9.85</v>
      </c>
      <c r="L58" s="36">
        <v>11.85</v>
      </c>
      <c r="M58" s="36">
        <v>13.85</v>
      </c>
      <c r="N58" s="36">
        <v>15.85</v>
      </c>
      <c r="O58" s="36">
        <v>17.850000000000001</v>
      </c>
      <c r="P58" s="36">
        <v>19.850000000000001</v>
      </c>
      <c r="Q58" s="36">
        <v>21.9</v>
      </c>
      <c r="R58" s="36">
        <v>23.92</v>
      </c>
      <c r="S58" s="36">
        <v>26.22</v>
      </c>
      <c r="T58" s="36">
        <v>26.81</v>
      </c>
      <c r="U58" s="36">
        <v>26.88</v>
      </c>
      <c r="V58" s="36">
        <v>27.1</v>
      </c>
      <c r="W58" s="36">
        <v>26.54</v>
      </c>
      <c r="X58" s="36">
        <v>26.72</v>
      </c>
      <c r="Y58" s="36">
        <v>26.9</v>
      </c>
      <c r="Z58" s="36">
        <v>26.9</v>
      </c>
      <c r="AA58" s="36">
        <v>26.9</v>
      </c>
      <c r="AB58" s="36">
        <v>26.9</v>
      </c>
      <c r="AC58" s="36">
        <v>26.9</v>
      </c>
      <c r="AD58" s="36">
        <v>26.9</v>
      </c>
      <c r="AE58" s="36">
        <v>26.9</v>
      </c>
      <c r="AF58" s="36">
        <v>24.99</v>
      </c>
      <c r="AG58" s="36">
        <v>23.08</v>
      </c>
      <c r="AH58" s="36">
        <v>21.16</v>
      </c>
      <c r="AI58" s="36">
        <v>19.239999999999998</v>
      </c>
      <c r="AJ58" s="36">
        <v>19.25</v>
      </c>
      <c r="AK58" s="36">
        <v>19.25</v>
      </c>
      <c r="AL58" s="36">
        <v>19.25</v>
      </c>
      <c r="AM58" s="36">
        <v>19.25</v>
      </c>
      <c r="AN58" s="36">
        <v>17.25</v>
      </c>
      <c r="AO58" s="36">
        <v>15.25</v>
      </c>
      <c r="AP58" s="36">
        <v>15.15</v>
      </c>
      <c r="AQ58" s="36">
        <v>15.06</v>
      </c>
      <c r="AR58" s="40"/>
      <c r="AS58" s="40"/>
      <c r="AT58" s="40"/>
      <c r="AU58" s="40"/>
      <c r="AV58" s="40"/>
      <c r="AW58" s="40"/>
      <c r="AX58" s="40"/>
      <c r="AY58" s="40"/>
    </row>
    <row r="59" spans="1:67" x14ac:dyDescent="0.35">
      <c r="A59" s="12"/>
      <c r="B59" s="12"/>
      <c r="C59" s="8" t="s">
        <v>130</v>
      </c>
      <c r="D59" s="8"/>
      <c r="E59" s="31" t="s">
        <v>98</v>
      </c>
      <c r="F59" s="36">
        <v>0</v>
      </c>
      <c r="G59" s="36">
        <v>0</v>
      </c>
      <c r="H59" s="36">
        <v>0</v>
      </c>
      <c r="I59" s="36">
        <v>0</v>
      </c>
      <c r="J59" s="36">
        <v>0</v>
      </c>
      <c r="K59" s="36">
        <v>0</v>
      </c>
      <c r="L59" s="36">
        <v>0</v>
      </c>
      <c r="M59" s="36">
        <v>0.8</v>
      </c>
      <c r="N59" s="36">
        <v>1.3</v>
      </c>
      <c r="O59" s="36">
        <v>1.8</v>
      </c>
      <c r="P59" s="36">
        <v>2.6</v>
      </c>
      <c r="Q59" s="36">
        <v>3.1</v>
      </c>
      <c r="R59" s="36">
        <v>3.6</v>
      </c>
      <c r="S59" s="36">
        <v>4.0999999999999996</v>
      </c>
      <c r="T59" s="36">
        <v>4.9000000000000004</v>
      </c>
      <c r="U59" s="36">
        <v>5.7</v>
      </c>
      <c r="V59" s="36">
        <v>6.5</v>
      </c>
      <c r="W59" s="36">
        <v>7.3</v>
      </c>
      <c r="X59" s="36">
        <v>8</v>
      </c>
      <c r="Y59" s="36">
        <v>8.65</v>
      </c>
      <c r="Z59" s="36">
        <v>9.35</v>
      </c>
      <c r="AA59" s="36">
        <v>10.050000000000001</v>
      </c>
      <c r="AB59" s="36">
        <v>10.95</v>
      </c>
      <c r="AC59" s="36">
        <v>11.69</v>
      </c>
      <c r="AD59" s="36">
        <v>12.63</v>
      </c>
      <c r="AE59" s="36">
        <v>13.37</v>
      </c>
      <c r="AF59" s="36">
        <v>14.41</v>
      </c>
      <c r="AG59" s="36">
        <v>15.35</v>
      </c>
      <c r="AH59" s="36">
        <v>16.149999999999999</v>
      </c>
      <c r="AI59" s="36">
        <v>17</v>
      </c>
      <c r="AJ59" s="36">
        <v>17.899999999999999</v>
      </c>
      <c r="AK59" s="36">
        <v>18.829999999999998</v>
      </c>
      <c r="AL59" s="36">
        <v>19.829999999999998</v>
      </c>
      <c r="AM59" s="36">
        <v>20.74</v>
      </c>
      <c r="AN59" s="36">
        <v>21.19</v>
      </c>
      <c r="AO59" s="36">
        <v>21.69</v>
      </c>
      <c r="AP59" s="36">
        <v>21.94</v>
      </c>
      <c r="AQ59" s="36">
        <v>22.21</v>
      </c>
      <c r="AR59" s="40"/>
      <c r="AS59" s="40"/>
      <c r="AT59" s="40"/>
      <c r="AU59" s="40"/>
      <c r="AV59" s="40"/>
      <c r="AW59" s="40"/>
      <c r="AX59" s="40"/>
      <c r="AY59" s="40"/>
    </row>
    <row r="60" spans="1:67" x14ac:dyDescent="0.35">
      <c r="A60" s="12"/>
      <c r="B60" s="12"/>
      <c r="C60" s="8" t="s">
        <v>137</v>
      </c>
      <c r="D60" s="8"/>
      <c r="E60" s="31" t="s">
        <v>98</v>
      </c>
      <c r="F60" s="36">
        <v>7.7</v>
      </c>
      <c r="G60" s="36">
        <v>9.23</v>
      </c>
      <c r="H60" s="36">
        <v>9.66</v>
      </c>
      <c r="I60" s="36">
        <v>9.2899999999999991</v>
      </c>
      <c r="J60" s="36">
        <v>9.44</v>
      </c>
      <c r="K60" s="36">
        <v>9.75</v>
      </c>
      <c r="L60" s="36">
        <v>10.029999999999999</v>
      </c>
      <c r="M60" s="36">
        <v>10.16</v>
      </c>
      <c r="N60" s="36">
        <v>11.11</v>
      </c>
      <c r="O60" s="36">
        <v>11.23</v>
      </c>
      <c r="P60" s="36">
        <v>11.33</v>
      </c>
      <c r="Q60" s="36">
        <v>11.41</v>
      </c>
      <c r="R60" s="36">
        <v>0.03</v>
      </c>
      <c r="S60" s="36">
        <v>0.03</v>
      </c>
      <c r="T60" s="36">
        <v>0.03</v>
      </c>
      <c r="U60" s="36">
        <v>0.03</v>
      </c>
      <c r="V60" s="36">
        <v>0.03</v>
      </c>
      <c r="W60" s="36">
        <v>0.03</v>
      </c>
      <c r="X60" s="36">
        <v>0.03</v>
      </c>
      <c r="Y60" s="36">
        <v>0.03</v>
      </c>
      <c r="Z60" s="36">
        <v>0.03</v>
      </c>
      <c r="AA60" s="36">
        <v>0.03</v>
      </c>
      <c r="AB60" s="36">
        <v>0.03</v>
      </c>
      <c r="AC60" s="36">
        <v>0.03</v>
      </c>
      <c r="AD60" s="36">
        <v>0.03</v>
      </c>
      <c r="AE60" s="36">
        <v>0.03</v>
      </c>
      <c r="AF60" s="36">
        <v>0.03</v>
      </c>
      <c r="AG60" s="36">
        <v>0.03</v>
      </c>
      <c r="AH60" s="36">
        <v>0.03</v>
      </c>
      <c r="AI60" s="36">
        <v>0.03</v>
      </c>
      <c r="AJ60" s="36">
        <v>0.03</v>
      </c>
      <c r="AK60" s="36">
        <v>0.03</v>
      </c>
      <c r="AL60" s="36">
        <v>0.03</v>
      </c>
      <c r="AM60" s="36">
        <v>0.03</v>
      </c>
      <c r="AN60" s="36">
        <v>0.03</v>
      </c>
      <c r="AO60" s="36">
        <v>0.03</v>
      </c>
      <c r="AP60" s="36">
        <v>0.03</v>
      </c>
      <c r="AQ60" s="36">
        <v>0.03</v>
      </c>
      <c r="AR60" s="40"/>
      <c r="AS60" s="40"/>
      <c r="AT60" s="40"/>
      <c r="AU60" s="40"/>
      <c r="AV60" s="40"/>
      <c r="AW60" s="40"/>
      <c r="AX60" s="40"/>
      <c r="AY60" s="40"/>
    </row>
    <row r="61" spans="1:67" x14ac:dyDescent="0.35">
      <c r="A61" s="12"/>
      <c r="B61" s="12"/>
      <c r="C61" s="8" t="s">
        <v>138</v>
      </c>
      <c r="D61" s="8"/>
      <c r="E61" s="31" t="s">
        <v>98</v>
      </c>
      <c r="F61" s="36">
        <v>2.81</v>
      </c>
      <c r="G61" s="36">
        <v>2.81</v>
      </c>
      <c r="H61" s="36">
        <v>2.81</v>
      </c>
      <c r="I61" s="36">
        <v>2.81</v>
      </c>
      <c r="J61" s="36">
        <v>2.81</v>
      </c>
      <c r="K61" s="36">
        <v>2.81</v>
      </c>
      <c r="L61" s="36">
        <v>2.81</v>
      </c>
      <c r="M61" s="36">
        <v>4.01</v>
      </c>
      <c r="N61" s="36">
        <v>4.01</v>
      </c>
      <c r="O61" s="36">
        <v>4.01</v>
      </c>
      <c r="P61" s="36">
        <v>4.01</v>
      </c>
      <c r="Q61" s="36">
        <v>4.01</v>
      </c>
      <c r="R61" s="36">
        <v>5.2</v>
      </c>
      <c r="S61" s="36">
        <v>5.2</v>
      </c>
      <c r="T61" s="36">
        <v>5.2</v>
      </c>
      <c r="U61" s="36">
        <v>5.2</v>
      </c>
      <c r="V61" s="36">
        <v>5.2</v>
      </c>
      <c r="W61" s="36">
        <v>5.2</v>
      </c>
      <c r="X61" s="36">
        <v>5.2</v>
      </c>
      <c r="Y61" s="36">
        <v>5.2</v>
      </c>
      <c r="Z61" s="36">
        <v>5.2</v>
      </c>
      <c r="AA61" s="36">
        <v>5.2</v>
      </c>
      <c r="AB61" s="36">
        <v>5.2</v>
      </c>
      <c r="AC61" s="36">
        <v>5.2</v>
      </c>
      <c r="AD61" s="36">
        <v>5.2</v>
      </c>
      <c r="AE61" s="36">
        <v>5.2</v>
      </c>
      <c r="AF61" s="36">
        <v>5.2</v>
      </c>
      <c r="AG61" s="36">
        <v>5.2</v>
      </c>
      <c r="AH61" s="36">
        <v>5.2</v>
      </c>
      <c r="AI61" s="36">
        <v>5.2</v>
      </c>
      <c r="AJ61" s="36">
        <v>5.2</v>
      </c>
      <c r="AK61" s="36">
        <v>5.2</v>
      </c>
      <c r="AL61" s="36">
        <v>5.2</v>
      </c>
      <c r="AM61" s="36">
        <v>5.2</v>
      </c>
      <c r="AN61" s="36">
        <v>5.2</v>
      </c>
      <c r="AO61" s="36">
        <v>5.2</v>
      </c>
      <c r="AP61" s="36">
        <v>5.2</v>
      </c>
      <c r="AQ61" s="36">
        <v>5.2</v>
      </c>
      <c r="AR61" s="40"/>
      <c r="AS61" s="40"/>
      <c r="AT61" s="40"/>
      <c r="AU61" s="40"/>
      <c r="AV61" s="40"/>
      <c r="AW61" s="40"/>
      <c r="AX61" s="40"/>
      <c r="AY61" s="40"/>
    </row>
    <row r="62" spans="1:67" x14ac:dyDescent="0.35">
      <c r="A62" s="12"/>
      <c r="B62" s="12"/>
      <c r="C62" s="8" t="s">
        <v>131</v>
      </c>
      <c r="D62" s="8"/>
      <c r="E62" s="31" t="s">
        <v>98</v>
      </c>
      <c r="F62" s="36">
        <v>14.14</v>
      </c>
      <c r="G62" s="36">
        <v>15.4</v>
      </c>
      <c r="H62" s="36">
        <v>17.88</v>
      </c>
      <c r="I62" s="36">
        <v>19.41</v>
      </c>
      <c r="J62" s="36">
        <v>20.88</v>
      </c>
      <c r="K62" s="36">
        <v>22.35</v>
      </c>
      <c r="L62" s="36">
        <v>22.85</v>
      </c>
      <c r="M62" s="36">
        <v>23.35</v>
      </c>
      <c r="N62" s="36">
        <v>23.64</v>
      </c>
      <c r="O62" s="36">
        <v>23.85</v>
      </c>
      <c r="P62" s="36">
        <v>24.29</v>
      </c>
      <c r="Q62" s="36">
        <v>24.31</v>
      </c>
      <c r="R62" s="36">
        <v>24.91</v>
      </c>
      <c r="S62" s="36">
        <v>25.51</v>
      </c>
      <c r="T62" s="36">
        <v>26.08</v>
      </c>
      <c r="U62" s="36">
        <v>26.78</v>
      </c>
      <c r="V62" s="36">
        <v>27.68</v>
      </c>
      <c r="W62" s="36">
        <v>28.78</v>
      </c>
      <c r="X62" s="36">
        <v>30.2</v>
      </c>
      <c r="Y62" s="36">
        <v>31.1</v>
      </c>
      <c r="Z62" s="36">
        <v>31.99</v>
      </c>
      <c r="AA62" s="36">
        <v>32.89</v>
      </c>
      <c r="AB62" s="36">
        <v>33.79</v>
      </c>
      <c r="AC62" s="36">
        <v>34.299999999999997</v>
      </c>
      <c r="AD62" s="36">
        <v>34.81</v>
      </c>
      <c r="AE62" s="36">
        <v>35.299999999999997</v>
      </c>
      <c r="AF62" s="36">
        <v>35.799999999999997</v>
      </c>
      <c r="AG62" s="36">
        <v>36.380000000000003</v>
      </c>
      <c r="AH62" s="36">
        <v>36.64</v>
      </c>
      <c r="AI62" s="36">
        <v>36.6</v>
      </c>
      <c r="AJ62" s="36">
        <v>36.44</v>
      </c>
      <c r="AK62" s="36">
        <v>36.72</v>
      </c>
      <c r="AL62" s="36">
        <v>36.31</v>
      </c>
      <c r="AM62" s="36">
        <v>36.31</v>
      </c>
      <c r="AN62" s="36">
        <v>36.31</v>
      </c>
      <c r="AO62" s="36">
        <v>36.31</v>
      </c>
      <c r="AP62" s="36">
        <v>36.31</v>
      </c>
      <c r="AQ62" s="36">
        <v>36.31</v>
      </c>
      <c r="AR62" s="40"/>
      <c r="AS62" s="40"/>
      <c r="AT62" s="40"/>
      <c r="AU62" s="40"/>
      <c r="AV62" s="40"/>
      <c r="AW62" s="40"/>
      <c r="AX62" s="40"/>
      <c r="AY62" s="40"/>
    </row>
    <row r="63" spans="1:67" x14ac:dyDescent="0.35">
      <c r="A63" s="12"/>
      <c r="B63" s="12"/>
      <c r="C63" s="8" t="s">
        <v>139</v>
      </c>
      <c r="D63" s="8"/>
      <c r="E63" s="31" t="s">
        <v>98</v>
      </c>
      <c r="F63" s="36">
        <v>13.05</v>
      </c>
      <c r="G63" s="36">
        <v>15.19</v>
      </c>
      <c r="H63" s="36">
        <v>21</v>
      </c>
      <c r="I63" s="36">
        <v>27.18</v>
      </c>
      <c r="J63" s="36">
        <v>34.770000000000003</v>
      </c>
      <c r="K63" s="36">
        <v>40.86</v>
      </c>
      <c r="L63" s="36">
        <v>45.99</v>
      </c>
      <c r="M63" s="36">
        <v>50.06</v>
      </c>
      <c r="N63" s="36">
        <v>52</v>
      </c>
      <c r="O63" s="36">
        <v>53.61</v>
      </c>
      <c r="P63" s="36">
        <v>55.03</v>
      </c>
      <c r="Q63" s="36">
        <v>56.4</v>
      </c>
      <c r="R63" s="36">
        <v>57.71</v>
      </c>
      <c r="S63" s="36">
        <v>58.92</v>
      </c>
      <c r="T63" s="36">
        <v>59.77</v>
      </c>
      <c r="U63" s="36">
        <v>60.77</v>
      </c>
      <c r="V63" s="36">
        <v>61.65</v>
      </c>
      <c r="W63" s="36">
        <v>62.46</v>
      </c>
      <c r="X63" s="36">
        <v>63.25</v>
      </c>
      <c r="Y63" s="36">
        <v>64.34</v>
      </c>
      <c r="Z63" s="36">
        <v>65.349999999999994</v>
      </c>
      <c r="AA63" s="36">
        <v>67.989999999999995</v>
      </c>
      <c r="AB63" s="36">
        <v>70.599999999999994</v>
      </c>
      <c r="AC63" s="36">
        <v>73.53</v>
      </c>
      <c r="AD63" s="36">
        <v>76.709999999999994</v>
      </c>
      <c r="AE63" s="36">
        <v>79.72</v>
      </c>
      <c r="AF63" s="36">
        <v>82.42</v>
      </c>
      <c r="AG63" s="36">
        <v>84.66</v>
      </c>
      <c r="AH63" s="36">
        <v>85.22</v>
      </c>
      <c r="AI63" s="36">
        <v>85.38</v>
      </c>
      <c r="AJ63" s="36">
        <v>85.51</v>
      </c>
      <c r="AK63" s="36">
        <v>85.96</v>
      </c>
      <c r="AL63" s="36">
        <v>86.32</v>
      </c>
      <c r="AM63" s="36">
        <v>86.4</v>
      </c>
      <c r="AN63" s="36">
        <v>86.59</v>
      </c>
      <c r="AO63" s="36">
        <v>86.87</v>
      </c>
      <c r="AP63" s="36">
        <v>86.97</v>
      </c>
      <c r="AQ63" s="36">
        <v>87.22</v>
      </c>
      <c r="AR63" s="40"/>
      <c r="AS63" s="40"/>
      <c r="AT63" s="40"/>
      <c r="AU63" s="40"/>
      <c r="AV63" s="40"/>
      <c r="AW63" s="40"/>
      <c r="AX63" s="40"/>
      <c r="AY63" s="40"/>
    </row>
    <row r="64" spans="1:67" x14ac:dyDescent="0.35">
      <c r="A64" s="37"/>
      <c r="B64" s="12"/>
      <c r="C64" s="8" t="s">
        <v>140</v>
      </c>
      <c r="D64" s="8"/>
      <c r="E64" s="31" t="s">
        <v>98</v>
      </c>
      <c r="F64" s="36">
        <v>1.72</v>
      </c>
      <c r="G64" s="36">
        <v>1.74</v>
      </c>
      <c r="H64" s="36">
        <v>1.75</v>
      </c>
      <c r="I64" s="36">
        <v>1.77</v>
      </c>
      <c r="J64" s="36">
        <v>1.79</v>
      </c>
      <c r="K64" s="36">
        <v>1.8</v>
      </c>
      <c r="L64" s="36">
        <v>1.82</v>
      </c>
      <c r="M64" s="36">
        <v>1.84</v>
      </c>
      <c r="N64" s="36">
        <v>1.86</v>
      </c>
      <c r="O64" s="36">
        <v>1.87</v>
      </c>
      <c r="P64" s="36">
        <v>1.87</v>
      </c>
      <c r="Q64" s="36">
        <v>1.87</v>
      </c>
      <c r="R64" s="36">
        <v>1.87</v>
      </c>
      <c r="S64" s="36">
        <v>1.87</v>
      </c>
      <c r="T64" s="36">
        <v>1.87</v>
      </c>
      <c r="U64" s="36">
        <v>1.87</v>
      </c>
      <c r="V64" s="36">
        <v>1.87</v>
      </c>
      <c r="W64" s="36">
        <v>1.87</v>
      </c>
      <c r="X64" s="36">
        <v>1.87</v>
      </c>
      <c r="Y64" s="36">
        <v>1.87</v>
      </c>
      <c r="Z64" s="36">
        <v>1.87</v>
      </c>
      <c r="AA64" s="36">
        <v>1.87</v>
      </c>
      <c r="AB64" s="36">
        <v>1.87</v>
      </c>
      <c r="AC64" s="36">
        <v>1.87</v>
      </c>
      <c r="AD64" s="36">
        <v>1.87</v>
      </c>
      <c r="AE64" s="36">
        <v>1.87</v>
      </c>
      <c r="AF64" s="36">
        <v>1.87</v>
      </c>
      <c r="AG64" s="36">
        <v>1.87</v>
      </c>
      <c r="AH64" s="36">
        <v>1.87</v>
      </c>
      <c r="AI64" s="36">
        <v>1.87</v>
      </c>
      <c r="AJ64" s="36">
        <v>1.87</v>
      </c>
      <c r="AK64" s="36">
        <v>1.87</v>
      </c>
      <c r="AL64" s="36">
        <v>1.87</v>
      </c>
      <c r="AM64" s="36">
        <v>1.87</v>
      </c>
      <c r="AN64" s="36">
        <v>1.87</v>
      </c>
      <c r="AO64" s="36">
        <v>1.87</v>
      </c>
      <c r="AP64" s="36">
        <v>1.87</v>
      </c>
      <c r="AQ64" s="36">
        <v>1.87</v>
      </c>
      <c r="AR64" s="40"/>
      <c r="AS64" s="40"/>
      <c r="AT64" s="40"/>
      <c r="AU64" s="40"/>
      <c r="AV64" s="40"/>
      <c r="AW64" s="40"/>
      <c r="AX64" s="40"/>
      <c r="AY64" s="40"/>
    </row>
    <row r="65" spans="1:67" x14ac:dyDescent="0.35">
      <c r="A65" s="12"/>
      <c r="B65" s="12"/>
      <c r="C65" s="8" t="s">
        <v>141</v>
      </c>
      <c r="D65" s="8"/>
      <c r="E65" s="31" t="s">
        <v>98</v>
      </c>
      <c r="F65" s="36">
        <v>0</v>
      </c>
      <c r="G65" s="36">
        <v>0</v>
      </c>
      <c r="H65" s="36">
        <v>0</v>
      </c>
      <c r="I65" s="36">
        <v>0</v>
      </c>
      <c r="J65" s="36">
        <v>0</v>
      </c>
      <c r="K65" s="36">
        <v>0</v>
      </c>
      <c r="L65" s="36">
        <v>0</v>
      </c>
      <c r="M65" s="36">
        <v>0.1</v>
      </c>
      <c r="N65" s="36">
        <v>0.68</v>
      </c>
      <c r="O65" s="36">
        <v>1.26</v>
      </c>
      <c r="P65" s="36">
        <v>1.26</v>
      </c>
      <c r="Q65" s="36">
        <v>1.84</v>
      </c>
      <c r="R65" s="36">
        <v>2.42</v>
      </c>
      <c r="S65" s="36">
        <v>2.72</v>
      </c>
      <c r="T65" s="36">
        <v>2.72</v>
      </c>
      <c r="U65" s="36">
        <v>2.72</v>
      </c>
      <c r="V65" s="36">
        <v>2.72</v>
      </c>
      <c r="W65" s="36">
        <v>3.02</v>
      </c>
      <c r="X65" s="36">
        <v>3.02</v>
      </c>
      <c r="Y65" s="36">
        <v>3.02</v>
      </c>
      <c r="Z65" s="36">
        <v>3.52</v>
      </c>
      <c r="AA65" s="36">
        <v>3.52</v>
      </c>
      <c r="AB65" s="36">
        <v>3.52</v>
      </c>
      <c r="AC65" s="36">
        <v>4.0199999999999996</v>
      </c>
      <c r="AD65" s="36">
        <v>4.0199999999999996</v>
      </c>
      <c r="AE65" s="36">
        <v>4.5199999999999996</v>
      </c>
      <c r="AF65" s="36">
        <v>4.5199999999999996</v>
      </c>
      <c r="AG65" s="36">
        <v>4.5199999999999996</v>
      </c>
      <c r="AH65" s="36">
        <v>4.5199999999999996</v>
      </c>
      <c r="AI65" s="36">
        <v>5</v>
      </c>
      <c r="AJ65" s="36">
        <v>5</v>
      </c>
      <c r="AK65" s="36">
        <v>5</v>
      </c>
      <c r="AL65" s="36">
        <v>5</v>
      </c>
      <c r="AM65" s="36">
        <v>5</v>
      </c>
      <c r="AN65" s="36">
        <v>5</v>
      </c>
      <c r="AO65" s="36">
        <v>5</v>
      </c>
      <c r="AP65" s="36">
        <v>5</v>
      </c>
      <c r="AQ65" s="36">
        <v>5</v>
      </c>
      <c r="AR65" s="40"/>
      <c r="AS65" s="40"/>
      <c r="AT65" s="40"/>
      <c r="AU65" s="40"/>
      <c r="AV65" s="40"/>
      <c r="AW65" s="40"/>
      <c r="AX65" s="40"/>
      <c r="AY65" s="40"/>
    </row>
    <row r="66" spans="1:67" x14ac:dyDescent="0.35">
      <c r="A66" s="12"/>
      <c r="B66" s="12"/>
      <c r="C66" s="8" t="s">
        <v>142</v>
      </c>
      <c r="D66" s="8"/>
      <c r="E66" s="31" t="s">
        <v>98</v>
      </c>
      <c r="F66" s="36">
        <v>6.71</v>
      </c>
      <c r="G66" s="36">
        <v>6.81</v>
      </c>
      <c r="H66" s="36">
        <v>6.84</v>
      </c>
      <c r="I66" s="36">
        <v>6.84</v>
      </c>
      <c r="J66" s="36">
        <v>6.3</v>
      </c>
      <c r="K66" s="36">
        <v>5.01</v>
      </c>
      <c r="L66" s="36">
        <v>4.96</v>
      </c>
      <c r="M66" s="36">
        <v>4.95</v>
      </c>
      <c r="N66" s="36">
        <v>4.95</v>
      </c>
      <c r="O66" s="36">
        <v>4.88</v>
      </c>
      <c r="P66" s="36">
        <v>4.88</v>
      </c>
      <c r="Q66" s="36">
        <v>4.88</v>
      </c>
      <c r="R66" s="36">
        <v>4.58</v>
      </c>
      <c r="S66" s="36">
        <v>3.27</v>
      </c>
      <c r="T66" s="36">
        <v>3.27</v>
      </c>
      <c r="U66" s="36">
        <v>3.27</v>
      </c>
      <c r="V66" s="36">
        <v>3.27</v>
      </c>
      <c r="W66" s="36">
        <v>3.27</v>
      </c>
      <c r="X66" s="36">
        <v>3.27</v>
      </c>
      <c r="Y66" s="36">
        <v>3.27</v>
      </c>
      <c r="Z66" s="36">
        <v>3.27</v>
      </c>
      <c r="AA66" s="36">
        <v>3.27</v>
      </c>
      <c r="AB66" s="36">
        <v>3.27</v>
      </c>
      <c r="AC66" s="36">
        <v>3.27</v>
      </c>
      <c r="AD66" s="36">
        <v>3.27</v>
      </c>
      <c r="AE66" s="36">
        <v>3.27</v>
      </c>
      <c r="AF66" s="36">
        <v>3.27</v>
      </c>
      <c r="AG66" s="36">
        <v>3.27</v>
      </c>
      <c r="AH66" s="36">
        <v>3.27</v>
      </c>
      <c r="AI66" s="36">
        <v>3.27</v>
      </c>
      <c r="AJ66" s="36">
        <v>3.27</v>
      </c>
      <c r="AK66" s="36">
        <v>3.27</v>
      </c>
      <c r="AL66" s="36">
        <v>3.27</v>
      </c>
      <c r="AM66" s="36">
        <v>3.27</v>
      </c>
      <c r="AN66" s="36">
        <v>3.27</v>
      </c>
      <c r="AO66" s="36">
        <v>3.27</v>
      </c>
      <c r="AP66" s="36">
        <v>3.27</v>
      </c>
      <c r="AQ66" s="36">
        <v>3.27</v>
      </c>
      <c r="AR66" s="40"/>
      <c r="AS66" s="40"/>
      <c r="AT66" s="40"/>
      <c r="AU66" s="40"/>
      <c r="AV66" s="40"/>
      <c r="AW66" s="40"/>
      <c r="AX66" s="40"/>
      <c r="AY66" s="40"/>
    </row>
    <row r="67" spans="1:67" x14ac:dyDescent="0.35">
      <c r="A67" s="37"/>
      <c r="B67" s="12"/>
      <c r="C67" s="8" t="s">
        <v>132</v>
      </c>
      <c r="D67" s="8"/>
      <c r="E67" s="31" t="s">
        <v>98</v>
      </c>
      <c r="F67" s="36">
        <v>13.98</v>
      </c>
      <c r="G67" s="36">
        <v>18.02</v>
      </c>
      <c r="H67" s="36">
        <v>22.02</v>
      </c>
      <c r="I67" s="36">
        <v>27.02</v>
      </c>
      <c r="J67" s="36">
        <v>31.02</v>
      </c>
      <c r="K67" s="36">
        <v>35.020000000000003</v>
      </c>
      <c r="L67" s="36">
        <v>39.020000000000003</v>
      </c>
      <c r="M67" s="36">
        <v>45.02</v>
      </c>
      <c r="N67" s="36">
        <v>50.02</v>
      </c>
      <c r="O67" s="36">
        <v>57.07</v>
      </c>
      <c r="P67" s="36">
        <v>62.17</v>
      </c>
      <c r="Q67" s="36">
        <v>66.319999999999993</v>
      </c>
      <c r="R67" s="36">
        <v>71.069999999999993</v>
      </c>
      <c r="S67" s="36">
        <v>73.12</v>
      </c>
      <c r="T67" s="36">
        <v>75.17</v>
      </c>
      <c r="U67" s="36">
        <v>77.209999999999994</v>
      </c>
      <c r="V67" s="36">
        <v>79.260000000000005</v>
      </c>
      <c r="W67" s="36">
        <v>81.31</v>
      </c>
      <c r="X67" s="36">
        <v>82.91</v>
      </c>
      <c r="Y67" s="36">
        <v>84.51</v>
      </c>
      <c r="Z67" s="36">
        <v>86.1</v>
      </c>
      <c r="AA67" s="36">
        <v>87.19</v>
      </c>
      <c r="AB67" s="36">
        <v>89.89</v>
      </c>
      <c r="AC67" s="36">
        <v>92.6</v>
      </c>
      <c r="AD67" s="36">
        <v>93.99</v>
      </c>
      <c r="AE67" s="36">
        <v>95.38</v>
      </c>
      <c r="AF67" s="36">
        <v>96.03</v>
      </c>
      <c r="AG67" s="36">
        <v>96.68</v>
      </c>
      <c r="AH67" s="36">
        <v>96.93</v>
      </c>
      <c r="AI67" s="36">
        <v>97.18</v>
      </c>
      <c r="AJ67" s="36">
        <v>97.43</v>
      </c>
      <c r="AK67" s="36">
        <v>97.67</v>
      </c>
      <c r="AL67" s="36">
        <v>97.87</v>
      </c>
      <c r="AM67" s="36">
        <v>98.06</v>
      </c>
      <c r="AN67" s="36">
        <v>98.25</v>
      </c>
      <c r="AO67" s="36">
        <v>98.44</v>
      </c>
      <c r="AP67" s="36">
        <v>98.63</v>
      </c>
      <c r="AQ67" s="36">
        <v>98.83</v>
      </c>
      <c r="AR67" s="40"/>
      <c r="AS67" s="40"/>
      <c r="AT67" s="40"/>
      <c r="AU67" s="40"/>
      <c r="AV67" s="40"/>
      <c r="AW67" s="40"/>
      <c r="AX67" s="40"/>
      <c r="AY67" s="40"/>
    </row>
    <row r="68" spans="1:67" x14ac:dyDescent="0.35">
      <c r="A68" s="37"/>
      <c r="B68" s="12"/>
      <c r="C68" s="8" t="s">
        <v>143</v>
      </c>
      <c r="D68" s="8"/>
      <c r="E68" s="31" t="s">
        <v>98</v>
      </c>
      <c r="F68" s="36">
        <v>2.63</v>
      </c>
      <c r="G68" s="36">
        <v>2.63</v>
      </c>
      <c r="H68" s="36">
        <v>2.72</v>
      </c>
      <c r="I68" s="36">
        <v>2.72</v>
      </c>
      <c r="J68" s="36">
        <v>2.72</v>
      </c>
      <c r="K68" s="36">
        <v>2.72</v>
      </c>
      <c r="L68" s="36">
        <v>2.72</v>
      </c>
      <c r="M68" s="36">
        <v>2.72</v>
      </c>
      <c r="N68" s="36">
        <v>2.72</v>
      </c>
      <c r="O68" s="36">
        <v>2.72</v>
      </c>
      <c r="P68" s="36">
        <v>2.72</v>
      </c>
      <c r="Q68" s="36">
        <v>2.72</v>
      </c>
      <c r="R68" s="36">
        <v>0</v>
      </c>
      <c r="S68" s="36">
        <v>0</v>
      </c>
      <c r="T68" s="36">
        <v>0</v>
      </c>
      <c r="U68" s="36">
        <v>0</v>
      </c>
      <c r="V68" s="36">
        <v>0</v>
      </c>
      <c r="W68" s="36">
        <v>0</v>
      </c>
      <c r="X68" s="36">
        <v>0</v>
      </c>
      <c r="Y68" s="36">
        <v>0</v>
      </c>
      <c r="Z68" s="36">
        <v>0</v>
      </c>
      <c r="AA68" s="36">
        <v>0</v>
      </c>
      <c r="AB68" s="36">
        <v>0</v>
      </c>
      <c r="AC68" s="36">
        <v>0</v>
      </c>
      <c r="AD68" s="36">
        <v>0</v>
      </c>
      <c r="AE68" s="36">
        <v>0</v>
      </c>
      <c r="AF68" s="36">
        <v>0</v>
      </c>
      <c r="AG68" s="36">
        <v>0</v>
      </c>
      <c r="AH68" s="36">
        <v>0</v>
      </c>
      <c r="AI68" s="36">
        <v>0</v>
      </c>
      <c r="AJ68" s="36">
        <v>0</v>
      </c>
      <c r="AK68" s="36">
        <v>0</v>
      </c>
      <c r="AL68" s="36">
        <v>0</v>
      </c>
      <c r="AM68" s="36">
        <v>0</v>
      </c>
      <c r="AN68" s="36">
        <v>0</v>
      </c>
      <c r="AO68" s="36">
        <v>0</v>
      </c>
      <c r="AP68" s="36">
        <v>0</v>
      </c>
      <c r="AQ68" s="36">
        <v>0</v>
      </c>
      <c r="AR68" s="40"/>
      <c r="AS68" s="40"/>
      <c r="AT68" s="40"/>
      <c r="AU68" s="40"/>
      <c r="AV68" s="40"/>
      <c r="AW68" s="40"/>
      <c r="AX68" s="40"/>
      <c r="AY68" s="40"/>
    </row>
    <row r="69" spans="1:67" x14ac:dyDescent="0.35">
      <c r="A69" s="37"/>
      <c r="B69" s="12"/>
      <c r="C69" s="8" t="s">
        <v>144</v>
      </c>
      <c r="D69" s="8"/>
      <c r="E69" s="31" t="s">
        <v>98</v>
      </c>
      <c r="F69" s="36">
        <v>0</v>
      </c>
      <c r="G69" s="36">
        <v>0</v>
      </c>
      <c r="H69" s="36">
        <v>0.2</v>
      </c>
      <c r="I69" s="36">
        <v>0.4</v>
      </c>
      <c r="J69" s="36">
        <v>0.4</v>
      </c>
      <c r="K69" s="36">
        <v>0.8</v>
      </c>
      <c r="L69" s="36">
        <v>0.8</v>
      </c>
      <c r="M69" s="36">
        <v>1.2</v>
      </c>
      <c r="N69" s="36">
        <v>1.2</v>
      </c>
      <c r="O69" s="36">
        <v>1.6</v>
      </c>
      <c r="P69" s="36">
        <v>1.6</v>
      </c>
      <c r="Q69" s="36">
        <v>2</v>
      </c>
      <c r="R69" s="36">
        <v>3</v>
      </c>
      <c r="S69" s="36">
        <v>3.6</v>
      </c>
      <c r="T69" s="36">
        <v>4.2</v>
      </c>
      <c r="U69" s="36">
        <v>4.4000000000000004</v>
      </c>
      <c r="V69" s="36">
        <v>5</v>
      </c>
      <c r="W69" s="36">
        <v>5.6</v>
      </c>
      <c r="X69" s="36">
        <v>5.8</v>
      </c>
      <c r="Y69" s="36">
        <v>6.4</v>
      </c>
      <c r="Z69" s="36">
        <v>7.1</v>
      </c>
      <c r="AA69" s="36">
        <v>7.9</v>
      </c>
      <c r="AB69" s="36">
        <v>8.6999999999999993</v>
      </c>
      <c r="AC69" s="36">
        <v>9.6999999999999993</v>
      </c>
      <c r="AD69" s="36">
        <v>10.4</v>
      </c>
      <c r="AE69" s="36">
        <v>11.4</v>
      </c>
      <c r="AF69" s="36">
        <v>12.1</v>
      </c>
      <c r="AG69" s="36">
        <v>12.8</v>
      </c>
      <c r="AH69" s="36">
        <v>12.8</v>
      </c>
      <c r="AI69" s="36">
        <v>13.4</v>
      </c>
      <c r="AJ69" s="36">
        <v>14</v>
      </c>
      <c r="AK69" s="36">
        <v>14.3</v>
      </c>
      <c r="AL69" s="36">
        <v>15.2</v>
      </c>
      <c r="AM69" s="36">
        <v>15.8</v>
      </c>
      <c r="AN69" s="36">
        <v>16.399999999999999</v>
      </c>
      <c r="AO69" s="36">
        <v>17</v>
      </c>
      <c r="AP69" s="36">
        <v>17.3</v>
      </c>
      <c r="AQ69" s="36">
        <v>17.899999999999999</v>
      </c>
      <c r="AR69" s="40"/>
      <c r="AS69" s="40"/>
      <c r="AT69" s="40"/>
      <c r="AU69" s="40"/>
      <c r="AV69" s="40"/>
      <c r="AW69" s="40"/>
      <c r="AX69" s="40"/>
      <c r="AY69" s="40"/>
    </row>
    <row r="70" spans="1:67" x14ac:dyDescent="0.35">
      <c r="A70" s="37"/>
      <c r="B70" s="12"/>
      <c r="C70" s="8" t="s">
        <v>145</v>
      </c>
      <c r="D70" s="8"/>
      <c r="E70" s="31" t="s">
        <v>98</v>
      </c>
      <c r="F70" s="36">
        <v>0</v>
      </c>
      <c r="G70" s="36">
        <v>0</v>
      </c>
      <c r="H70" s="36">
        <v>0.92</v>
      </c>
      <c r="I70" s="36">
        <v>2.69</v>
      </c>
      <c r="J70" s="36">
        <v>4.3</v>
      </c>
      <c r="K70" s="36">
        <v>6.78</v>
      </c>
      <c r="L70" s="36">
        <v>6.78</v>
      </c>
      <c r="M70" s="36">
        <v>9.0399999999999991</v>
      </c>
      <c r="N70" s="36">
        <v>10.71</v>
      </c>
      <c r="O70" s="36">
        <v>12.47</v>
      </c>
      <c r="P70" s="36">
        <v>15</v>
      </c>
      <c r="Q70" s="36">
        <v>19.41</v>
      </c>
      <c r="R70" s="36">
        <v>24</v>
      </c>
      <c r="S70" s="36">
        <v>24.49</v>
      </c>
      <c r="T70" s="36">
        <v>24.61</v>
      </c>
      <c r="U70" s="36">
        <v>24.79</v>
      </c>
      <c r="V70" s="36">
        <v>24.91</v>
      </c>
      <c r="W70" s="36">
        <v>25.04</v>
      </c>
      <c r="X70" s="36">
        <v>25.28</v>
      </c>
      <c r="Y70" s="36">
        <v>25.52</v>
      </c>
      <c r="Z70" s="36">
        <v>25.77</v>
      </c>
      <c r="AA70" s="36">
        <v>26.07</v>
      </c>
      <c r="AB70" s="36">
        <v>26.24</v>
      </c>
      <c r="AC70" s="36">
        <v>26.68</v>
      </c>
      <c r="AD70" s="36">
        <v>27.29</v>
      </c>
      <c r="AE70" s="36">
        <v>27.79</v>
      </c>
      <c r="AF70" s="36">
        <v>28.34</v>
      </c>
      <c r="AG70" s="36">
        <v>29</v>
      </c>
      <c r="AH70" s="36">
        <v>29</v>
      </c>
      <c r="AI70" s="36">
        <v>29</v>
      </c>
      <c r="AJ70" s="36">
        <v>29</v>
      </c>
      <c r="AK70" s="36">
        <v>29</v>
      </c>
      <c r="AL70" s="36">
        <v>29</v>
      </c>
      <c r="AM70" s="36">
        <v>29</v>
      </c>
      <c r="AN70" s="36">
        <v>29</v>
      </c>
      <c r="AO70" s="36">
        <v>29</v>
      </c>
      <c r="AP70" s="36">
        <v>29</v>
      </c>
      <c r="AQ70" s="36">
        <v>29</v>
      </c>
      <c r="AR70" s="40"/>
      <c r="AS70" s="40"/>
      <c r="AT70" s="40"/>
      <c r="AU70" s="40"/>
      <c r="AV70" s="40"/>
      <c r="AW70" s="40"/>
      <c r="AX70" s="40"/>
      <c r="AY70" s="40"/>
    </row>
    <row r="71" spans="1:67" x14ac:dyDescent="0.35">
      <c r="A71" s="37"/>
      <c r="B71" s="12"/>
      <c r="C71" s="8" t="s">
        <v>146</v>
      </c>
      <c r="D71" s="8"/>
      <c r="E71" s="31" t="s">
        <v>98</v>
      </c>
      <c r="F71" s="36">
        <v>29.15</v>
      </c>
      <c r="G71" s="36">
        <v>28.05</v>
      </c>
      <c r="H71" s="36">
        <v>27.13</v>
      </c>
      <c r="I71" s="36">
        <v>23.35</v>
      </c>
      <c r="J71" s="36">
        <v>23.26</v>
      </c>
      <c r="K71" s="36">
        <v>20.48</v>
      </c>
      <c r="L71" s="36">
        <v>18.82</v>
      </c>
      <c r="M71" s="36">
        <v>15.8</v>
      </c>
      <c r="N71" s="36">
        <v>12.61</v>
      </c>
      <c r="O71" s="36">
        <v>11.7</v>
      </c>
      <c r="P71" s="36">
        <v>10.81</v>
      </c>
      <c r="Q71" s="36">
        <v>5.51</v>
      </c>
      <c r="R71" s="36">
        <v>0.04</v>
      </c>
      <c r="S71" s="36">
        <v>0.04</v>
      </c>
      <c r="T71" s="36">
        <v>0.04</v>
      </c>
      <c r="U71" s="36">
        <v>0.04</v>
      </c>
      <c r="V71" s="36">
        <v>0.04</v>
      </c>
      <c r="W71" s="36">
        <v>0.04</v>
      </c>
      <c r="X71" s="36">
        <v>0.04</v>
      </c>
      <c r="Y71" s="36">
        <v>0.04</v>
      </c>
      <c r="Z71" s="36">
        <v>0.04</v>
      </c>
      <c r="AA71" s="36">
        <v>0.04</v>
      </c>
      <c r="AB71" s="36">
        <v>0.04</v>
      </c>
      <c r="AC71" s="36">
        <v>0.04</v>
      </c>
      <c r="AD71" s="36">
        <v>0.04</v>
      </c>
      <c r="AE71" s="36">
        <v>0.04</v>
      </c>
      <c r="AF71" s="36">
        <v>0.04</v>
      </c>
      <c r="AG71" s="36">
        <v>0.04</v>
      </c>
      <c r="AH71" s="36">
        <v>0.04</v>
      </c>
      <c r="AI71" s="36">
        <v>0.04</v>
      </c>
      <c r="AJ71" s="36">
        <v>0.04</v>
      </c>
      <c r="AK71" s="36">
        <v>0.04</v>
      </c>
      <c r="AL71" s="36">
        <v>0.04</v>
      </c>
      <c r="AM71" s="36">
        <v>0.04</v>
      </c>
      <c r="AN71" s="36">
        <v>0.04</v>
      </c>
      <c r="AO71" s="36">
        <v>0.04</v>
      </c>
      <c r="AP71" s="36">
        <v>0.04</v>
      </c>
      <c r="AQ71" s="36">
        <v>0.04</v>
      </c>
      <c r="AR71" s="40"/>
      <c r="AS71" s="40"/>
      <c r="AT71" s="40"/>
      <c r="AU71" s="40"/>
      <c r="AV71" s="40"/>
      <c r="AW71" s="40"/>
      <c r="AX71" s="40"/>
      <c r="AY71" s="40"/>
    </row>
    <row r="72" spans="1:67" x14ac:dyDescent="0.35">
      <c r="A72" s="37"/>
      <c r="B72" s="12"/>
      <c r="C72" s="8" t="s">
        <v>147</v>
      </c>
      <c r="D72" s="8"/>
      <c r="E72" s="31" t="s">
        <v>98</v>
      </c>
      <c r="F72" s="36">
        <v>1.54</v>
      </c>
      <c r="G72" s="36">
        <v>1.54</v>
      </c>
      <c r="H72" s="36">
        <v>0</v>
      </c>
      <c r="I72" s="36">
        <v>0</v>
      </c>
      <c r="J72" s="36">
        <v>0</v>
      </c>
      <c r="K72" s="36">
        <v>0</v>
      </c>
      <c r="L72" s="36">
        <v>0</v>
      </c>
      <c r="M72" s="36">
        <v>0</v>
      </c>
      <c r="N72" s="36">
        <v>0</v>
      </c>
      <c r="O72" s="36">
        <v>0</v>
      </c>
      <c r="P72" s="36">
        <v>0</v>
      </c>
      <c r="Q72" s="36">
        <v>0</v>
      </c>
      <c r="R72" s="36">
        <v>0</v>
      </c>
      <c r="S72" s="36">
        <v>0</v>
      </c>
      <c r="T72" s="36">
        <v>0</v>
      </c>
      <c r="U72" s="36">
        <v>0</v>
      </c>
      <c r="V72" s="36">
        <v>0</v>
      </c>
      <c r="W72" s="36">
        <v>0</v>
      </c>
      <c r="X72" s="36">
        <v>0</v>
      </c>
      <c r="Y72" s="36">
        <v>0</v>
      </c>
      <c r="Z72" s="36">
        <v>0</v>
      </c>
      <c r="AA72" s="36">
        <v>0</v>
      </c>
      <c r="AB72" s="36">
        <v>0</v>
      </c>
      <c r="AC72" s="36">
        <v>0</v>
      </c>
      <c r="AD72" s="36">
        <v>0</v>
      </c>
      <c r="AE72" s="36">
        <v>0</v>
      </c>
      <c r="AF72" s="36">
        <v>0</v>
      </c>
      <c r="AG72" s="36">
        <v>0</v>
      </c>
      <c r="AH72" s="36">
        <v>0</v>
      </c>
      <c r="AI72" s="36">
        <v>0</v>
      </c>
      <c r="AJ72" s="36">
        <v>0</v>
      </c>
      <c r="AK72" s="36">
        <v>0</v>
      </c>
      <c r="AL72" s="36">
        <v>0</v>
      </c>
      <c r="AM72" s="36">
        <v>0</v>
      </c>
      <c r="AN72" s="36">
        <v>0</v>
      </c>
      <c r="AO72" s="36">
        <v>0</v>
      </c>
      <c r="AP72" s="36">
        <v>0</v>
      </c>
      <c r="AQ72" s="36">
        <v>0</v>
      </c>
      <c r="AR72" s="40"/>
      <c r="AS72" s="40"/>
      <c r="AT72" s="40"/>
      <c r="AU72" s="40"/>
      <c r="AV72" s="40"/>
      <c r="AW72" s="40"/>
      <c r="AX72" s="40"/>
      <c r="AY72" s="40"/>
    </row>
    <row r="73" spans="1:67" x14ac:dyDescent="0.35">
      <c r="A73" s="37"/>
      <c r="B73" s="12"/>
      <c r="C73" s="8" t="s">
        <v>148</v>
      </c>
      <c r="D73" s="8"/>
      <c r="E73" s="31" t="s">
        <v>98</v>
      </c>
      <c r="F73" s="36">
        <v>6.09</v>
      </c>
      <c r="G73" s="36">
        <v>4.88</v>
      </c>
      <c r="H73" s="36">
        <v>3.67</v>
      </c>
      <c r="I73" s="36">
        <v>3.67</v>
      </c>
      <c r="J73" s="36">
        <v>2.4500000000000002</v>
      </c>
      <c r="K73" s="36">
        <v>2.9</v>
      </c>
      <c r="L73" s="36">
        <v>4.57</v>
      </c>
      <c r="M73" s="36">
        <v>4.57</v>
      </c>
      <c r="N73" s="36">
        <v>4.57</v>
      </c>
      <c r="O73" s="36">
        <v>4.57</v>
      </c>
      <c r="P73" s="36">
        <v>4.57</v>
      </c>
      <c r="Q73" s="36">
        <v>6.24</v>
      </c>
      <c r="R73" s="36">
        <v>7.91</v>
      </c>
      <c r="S73" s="36">
        <v>7.91</v>
      </c>
      <c r="T73" s="36">
        <v>7.91</v>
      </c>
      <c r="U73" s="36">
        <v>7.91</v>
      </c>
      <c r="V73" s="36">
        <v>7.91</v>
      </c>
      <c r="W73" s="36">
        <v>7.91</v>
      </c>
      <c r="X73" s="36">
        <v>7.91</v>
      </c>
      <c r="Y73" s="36">
        <v>7.91</v>
      </c>
      <c r="Z73" s="36">
        <v>7.91</v>
      </c>
      <c r="AA73" s="36">
        <v>7.91</v>
      </c>
      <c r="AB73" s="36">
        <v>7.91</v>
      </c>
      <c r="AC73" s="36">
        <v>7.91</v>
      </c>
      <c r="AD73" s="36">
        <v>7.91</v>
      </c>
      <c r="AE73" s="36">
        <v>7.91</v>
      </c>
      <c r="AF73" s="36">
        <v>7.91</v>
      </c>
      <c r="AG73" s="36">
        <v>7.91</v>
      </c>
      <c r="AH73" s="36">
        <v>7.91</v>
      </c>
      <c r="AI73" s="36">
        <v>7.91</v>
      </c>
      <c r="AJ73" s="36">
        <v>7.91</v>
      </c>
      <c r="AK73" s="36">
        <v>7.91</v>
      </c>
      <c r="AL73" s="36">
        <v>6.68</v>
      </c>
      <c r="AM73" s="36">
        <v>6.68</v>
      </c>
      <c r="AN73" s="36">
        <v>6.68</v>
      </c>
      <c r="AO73" s="36">
        <v>6.68</v>
      </c>
      <c r="AP73" s="36">
        <v>6.68</v>
      </c>
      <c r="AQ73" s="36">
        <v>6.68</v>
      </c>
      <c r="AR73" s="40"/>
      <c r="AS73" s="40"/>
      <c r="AT73" s="40"/>
      <c r="AU73" s="40"/>
      <c r="AV73" s="40"/>
      <c r="AW73" s="40"/>
      <c r="AX73" s="40"/>
      <c r="AY73" s="40"/>
    </row>
    <row r="74" spans="1:67" x14ac:dyDescent="0.35">
      <c r="A74" s="12"/>
      <c r="B74" s="34" t="s">
        <v>149</v>
      </c>
    </row>
    <row r="75" spans="1:67" x14ac:dyDescent="0.35">
      <c r="A75" s="12"/>
      <c r="B75" s="34" t="s">
        <v>150</v>
      </c>
      <c r="C75" s="8"/>
      <c r="D75" s="8"/>
      <c r="E75" s="8"/>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row>
    <row r="76" spans="1:67" x14ac:dyDescent="0.35">
      <c r="A76" s="29"/>
      <c r="B76" s="29"/>
      <c r="C76" s="29" t="s">
        <v>133</v>
      </c>
      <c r="D76" s="29"/>
      <c r="E76" s="29" t="s">
        <v>55</v>
      </c>
      <c r="F76" s="30">
        <v>2023</v>
      </c>
      <c r="G76" s="30">
        <v>2024</v>
      </c>
      <c r="H76" s="30">
        <v>2025</v>
      </c>
      <c r="I76" s="30">
        <v>2026</v>
      </c>
      <c r="J76" s="30">
        <v>2027</v>
      </c>
      <c r="K76" s="30">
        <v>2028</v>
      </c>
      <c r="L76" s="30">
        <v>2029</v>
      </c>
      <c r="M76" s="30">
        <v>2030</v>
      </c>
      <c r="N76" s="30">
        <v>2031</v>
      </c>
      <c r="O76" s="30">
        <v>2032</v>
      </c>
      <c r="P76" s="30">
        <v>2033</v>
      </c>
      <c r="Q76" s="30">
        <v>2034</v>
      </c>
      <c r="R76" s="30">
        <v>2035</v>
      </c>
      <c r="S76" s="30">
        <v>2036</v>
      </c>
      <c r="T76" s="30">
        <v>2037</v>
      </c>
      <c r="U76" s="30">
        <v>2038</v>
      </c>
      <c r="V76" s="30">
        <v>2039</v>
      </c>
      <c r="W76" s="30">
        <v>2040</v>
      </c>
      <c r="X76" s="30">
        <v>2041</v>
      </c>
      <c r="Y76" s="30">
        <v>2042</v>
      </c>
      <c r="Z76" s="30">
        <v>2043</v>
      </c>
      <c r="AA76" s="30">
        <v>2044</v>
      </c>
      <c r="AB76" s="30">
        <v>2045</v>
      </c>
      <c r="AC76" s="30">
        <v>2046</v>
      </c>
      <c r="AD76" s="30">
        <v>2047</v>
      </c>
      <c r="AE76" s="30">
        <v>2048</v>
      </c>
      <c r="AF76" s="30">
        <v>2049</v>
      </c>
      <c r="AG76" s="30">
        <v>2050</v>
      </c>
      <c r="AH76" s="30">
        <v>2051</v>
      </c>
      <c r="AI76" s="30">
        <v>2052</v>
      </c>
      <c r="AJ76" s="30">
        <v>2053</v>
      </c>
      <c r="AK76" s="30">
        <v>2054</v>
      </c>
      <c r="AL76" s="30">
        <v>2055</v>
      </c>
      <c r="AM76" s="30">
        <v>2056</v>
      </c>
      <c r="AN76" s="30">
        <v>2057</v>
      </c>
      <c r="AO76" s="30">
        <v>2058</v>
      </c>
      <c r="AP76" s="30">
        <v>2059</v>
      </c>
      <c r="AQ76" s="30">
        <v>2060</v>
      </c>
    </row>
    <row r="77" spans="1:67" x14ac:dyDescent="0.35">
      <c r="A77" s="12"/>
      <c r="B77" s="12" t="s">
        <v>151</v>
      </c>
      <c r="C77" s="8" t="s" cm="1">
        <v>135</v>
      </c>
      <c r="D77" s="8"/>
      <c r="E77" s="31" t="s">
        <v>98</v>
      </c>
      <c r="F77" s="36">
        <v>1.9000000000000004</v>
      </c>
      <c r="G77" s="36">
        <v>2.7999999999999989</v>
      </c>
      <c r="H77" s="36">
        <v>2.8000000000000007</v>
      </c>
      <c r="I77" s="36">
        <v>0</v>
      </c>
      <c r="J77" s="36">
        <v>0</v>
      </c>
      <c r="K77" s="36">
        <v>0</v>
      </c>
      <c r="L77" s="36">
        <v>0</v>
      </c>
      <c r="M77" s="36">
        <v>1.9999999999999982</v>
      </c>
      <c r="N77" s="36">
        <v>0</v>
      </c>
      <c r="O77" s="36">
        <v>0</v>
      </c>
      <c r="P77" s="36">
        <v>0</v>
      </c>
      <c r="Q77" s="36">
        <v>0</v>
      </c>
      <c r="R77" s="36">
        <v>0</v>
      </c>
      <c r="S77" s="36">
        <v>0</v>
      </c>
      <c r="T77" s="36">
        <v>0</v>
      </c>
      <c r="U77" s="36">
        <v>0</v>
      </c>
      <c r="V77" s="36">
        <v>0</v>
      </c>
      <c r="W77" s="36">
        <v>0</v>
      </c>
      <c r="X77" s="36">
        <v>0</v>
      </c>
      <c r="Y77" s="36">
        <v>0</v>
      </c>
      <c r="Z77" s="36">
        <v>0</v>
      </c>
      <c r="AA77" s="36">
        <v>0</v>
      </c>
      <c r="AB77" s="36">
        <v>0</v>
      </c>
      <c r="AC77" s="36">
        <v>0</v>
      </c>
      <c r="AD77" s="36">
        <v>0</v>
      </c>
      <c r="AE77" s="36">
        <v>0</v>
      </c>
      <c r="AF77" s="36">
        <v>0</v>
      </c>
      <c r="AG77" s="36">
        <v>0</v>
      </c>
      <c r="AH77" s="36">
        <v>0</v>
      </c>
      <c r="AI77" s="36">
        <v>0</v>
      </c>
      <c r="AJ77" s="36">
        <v>0</v>
      </c>
      <c r="AK77" s="36">
        <v>0</v>
      </c>
      <c r="AL77" s="36">
        <v>0</v>
      </c>
      <c r="AM77" s="36">
        <v>0</v>
      </c>
      <c r="AN77" s="36">
        <v>0</v>
      </c>
      <c r="AO77" s="36">
        <v>0</v>
      </c>
      <c r="AP77" s="36">
        <v>0</v>
      </c>
      <c r="AQ77" s="36">
        <v>0</v>
      </c>
      <c r="AR77" s="40"/>
      <c r="AS77" s="40"/>
      <c r="AT77" s="40"/>
      <c r="AU77" s="40"/>
      <c r="AV77" s="40"/>
      <c r="AW77" s="40"/>
      <c r="AX77" s="40"/>
      <c r="AY77" s="40"/>
    </row>
    <row r="78" spans="1:67" s="32" customFormat="1" x14ac:dyDescent="0.35">
      <c r="A78" s="12"/>
      <c r="B78" s="12"/>
      <c r="C78" s="8" t="s">
        <v>136</v>
      </c>
      <c r="D78" s="8"/>
      <c r="E78" s="31" t="s">
        <v>98</v>
      </c>
      <c r="F78" s="36">
        <v>0.3</v>
      </c>
      <c r="G78" s="36">
        <v>0.43</v>
      </c>
      <c r="H78" s="36">
        <v>0.42</v>
      </c>
      <c r="I78" s="36">
        <v>0.42</v>
      </c>
      <c r="J78" s="36">
        <v>0.42</v>
      </c>
      <c r="K78" s="36">
        <v>0.42</v>
      </c>
      <c r="L78" s="36">
        <v>0.42</v>
      </c>
      <c r="M78" s="36">
        <v>0.42</v>
      </c>
      <c r="N78" s="36">
        <v>0.4</v>
      </c>
      <c r="O78" s="36">
        <v>0.36</v>
      </c>
      <c r="P78" s="36">
        <v>0.36</v>
      </c>
      <c r="Q78" s="36">
        <v>0.36</v>
      </c>
      <c r="R78" s="36">
        <v>0.32</v>
      </c>
      <c r="S78" s="36">
        <v>0.3</v>
      </c>
      <c r="T78" s="36">
        <v>0.25</v>
      </c>
      <c r="U78" s="36">
        <v>0.28000000000000003</v>
      </c>
      <c r="V78" s="36">
        <v>0.15</v>
      </c>
      <c r="W78" s="36">
        <v>0.15</v>
      </c>
      <c r="X78" s="36">
        <v>0.14000000000000001</v>
      </c>
      <c r="Y78" s="36">
        <v>0.14000000000000001</v>
      </c>
      <c r="Z78" s="36">
        <v>0.16</v>
      </c>
      <c r="AA78" s="36">
        <v>0.17</v>
      </c>
      <c r="AB78" s="36">
        <v>0.17</v>
      </c>
      <c r="AC78" s="36">
        <v>0.17</v>
      </c>
      <c r="AD78" s="36">
        <v>0.18</v>
      </c>
      <c r="AE78" s="36">
        <v>0.19</v>
      </c>
      <c r="AF78" s="36">
        <v>0.19</v>
      </c>
      <c r="AG78" s="36">
        <v>0.11</v>
      </c>
      <c r="AH78" s="36">
        <v>0.16</v>
      </c>
      <c r="AI78" s="36">
        <v>0.16</v>
      </c>
      <c r="AJ78" s="36">
        <v>0.16</v>
      </c>
      <c r="AK78" s="36">
        <v>0.16</v>
      </c>
      <c r="AL78" s="36">
        <v>0.16</v>
      </c>
      <c r="AM78" s="36">
        <v>0.16</v>
      </c>
      <c r="AN78" s="36">
        <v>0.16</v>
      </c>
      <c r="AO78" s="36">
        <v>0.16</v>
      </c>
      <c r="AP78" s="36">
        <v>0.16</v>
      </c>
      <c r="AQ78" s="36">
        <v>0.16</v>
      </c>
      <c r="AR78" s="40"/>
      <c r="AS78" s="40"/>
      <c r="AT78" s="40"/>
      <c r="AU78" s="40"/>
      <c r="AV78" s="40"/>
      <c r="AW78" s="40"/>
      <c r="AX78" s="40"/>
      <c r="AY78" s="40"/>
      <c r="AZ78"/>
      <c r="BA78"/>
      <c r="BB78"/>
      <c r="BC78"/>
      <c r="BD78"/>
      <c r="BE78"/>
      <c r="BF78"/>
      <c r="BG78"/>
      <c r="BH78"/>
      <c r="BI78"/>
      <c r="BJ78"/>
      <c r="BK78"/>
      <c r="BL78"/>
      <c r="BM78"/>
      <c r="BN78"/>
      <c r="BO78"/>
    </row>
    <row r="79" spans="1:67" x14ac:dyDescent="0.35">
      <c r="A79" s="12"/>
      <c r="B79" s="12"/>
      <c r="C79" s="8" t="s">
        <v>129</v>
      </c>
      <c r="D79" s="8"/>
      <c r="E79" s="31" t="s">
        <v>98</v>
      </c>
      <c r="F79" s="36">
        <v>0.48</v>
      </c>
      <c r="G79" s="36">
        <v>0.56999999999999995</v>
      </c>
      <c r="H79" s="36">
        <v>2.98</v>
      </c>
      <c r="I79" s="36">
        <v>0</v>
      </c>
      <c r="J79" s="36">
        <v>1.69</v>
      </c>
      <c r="K79" s="36">
        <v>2</v>
      </c>
      <c r="L79" s="36">
        <v>2</v>
      </c>
      <c r="M79" s="36">
        <v>2</v>
      </c>
      <c r="N79" s="36">
        <v>2</v>
      </c>
      <c r="O79" s="36">
        <v>2</v>
      </c>
      <c r="P79" s="36">
        <v>2</v>
      </c>
      <c r="Q79" s="36">
        <v>2.04</v>
      </c>
      <c r="R79" s="36">
        <v>2.92</v>
      </c>
      <c r="S79" s="36">
        <v>2.71</v>
      </c>
      <c r="T79" s="36">
        <v>0.72</v>
      </c>
      <c r="U79" s="36">
        <v>0.57999999999999996</v>
      </c>
      <c r="V79" s="36">
        <v>0.8</v>
      </c>
      <c r="W79" s="36">
        <v>3.07</v>
      </c>
      <c r="X79" s="36">
        <v>0.18</v>
      </c>
      <c r="Y79" s="36">
        <v>0.18</v>
      </c>
      <c r="Z79" s="36">
        <v>0</v>
      </c>
      <c r="AA79" s="36">
        <v>0</v>
      </c>
      <c r="AB79" s="36">
        <v>0</v>
      </c>
      <c r="AC79" s="36">
        <v>0</v>
      </c>
      <c r="AD79" s="36">
        <v>0</v>
      </c>
      <c r="AE79" s="36">
        <v>0</v>
      </c>
      <c r="AF79" s="36">
        <v>0</v>
      </c>
      <c r="AG79" s="36">
        <v>0</v>
      </c>
      <c r="AH79" s="36">
        <v>0</v>
      </c>
      <c r="AI79" s="36">
        <v>0</v>
      </c>
      <c r="AJ79" s="36">
        <v>0</v>
      </c>
      <c r="AK79" s="36">
        <v>0</v>
      </c>
      <c r="AL79" s="36">
        <v>0</v>
      </c>
      <c r="AM79" s="36">
        <v>0</v>
      </c>
      <c r="AN79" s="36">
        <v>0</v>
      </c>
      <c r="AO79" s="36">
        <v>0</v>
      </c>
      <c r="AP79" s="36">
        <v>0</v>
      </c>
      <c r="AQ79" s="36">
        <v>0</v>
      </c>
      <c r="AR79" s="40"/>
      <c r="AS79" s="40"/>
      <c r="AT79" s="40"/>
      <c r="AU79" s="40"/>
      <c r="AV79" s="40"/>
      <c r="AW79" s="40"/>
      <c r="AX79" s="40"/>
      <c r="AY79" s="40"/>
    </row>
    <row r="80" spans="1:67" x14ac:dyDescent="0.35">
      <c r="A80" s="12"/>
      <c r="B80" s="12"/>
      <c r="C80" s="8" t="s">
        <v>130</v>
      </c>
      <c r="D80" s="8"/>
      <c r="E80" s="31" t="s">
        <v>98</v>
      </c>
      <c r="F80" s="36">
        <v>0</v>
      </c>
      <c r="G80" s="36">
        <v>0</v>
      </c>
      <c r="H80" s="36">
        <v>0</v>
      </c>
      <c r="I80" s="36">
        <v>0</v>
      </c>
      <c r="J80" s="36">
        <v>0</v>
      </c>
      <c r="K80" s="36">
        <v>0</v>
      </c>
      <c r="L80" s="36">
        <v>0</v>
      </c>
      <c r="M80" s="36">
        <v>0.8</v>
      </c>
      <c r="N80" s="36">
        <v>0.5</v>
      </c>
      <c r="O80" s="36">
        <v>0.5</v>
      </c>
      <c r="P80" s="36">
        <v>0.8</v>
      </c>
      <c r="Q80" s="36">
        <v>0.5</v>
      </c>
      <c r="R80" s="36">
        <v>0.5</v>
      </c>
      <c r="S80" s="36">
        <v>0.5</v>
      </c>
      <c r="T80" s="36">
        <v>0.8</v>
      </c>
      <c r="U80" s="36">
        <v>0.8</v>
      </c>
      <c r="V80" s="36">
        <v>0.8</v>
      </c>
      <c r="W80" s="36">
        <v>0.8</v>
      </c>
      <c r="X80" s="36">
        <v>0.7</v>
      </c>
      <c r="Y80" s="36">
        <v>0.65</v>
      </c>
      <c r="Z80" s="36">
        <v>0.7</v>
      </c>
      <c r="AA80" s="36">
        <v>0.7</v>
      </c>
      <c r="AB80" s="36">
        <v>0.9</v>
      </c>
      <c r="AC80" s="36">
        <v>0.74</v>
      </c>
      <c r="AD80" s="36">
        <v>0.94</v>
      </c>
      <c r="AE80" s="36">
        <v>0.74</v>
      </c>
      <c r="AF80" s="36">
        <v>1.04</v>
      </c>
      <c r="AG80" s="36">
        <v>0.94</v>
      </c>
      <c r="AH80" s="36">
        <v>0.8</v>
      </c>
      <c r="AI80" s="36">
        <v>0.85</v>
      </c>
      <c r="AJ80" s="36">
        <v>0.9</v>
      </c>
      <c r="AK80" s="36">
        <v>0.93</v>
      </c>
      <c r="AL80" s="36">
        <v>1</v>
      </c>
      <c r="AM80" s="36">
        <v>0.91</v>
      </c>
      <c r="AN80" s="36">
        <v>0.45</v>
      </c>
      <c r="AO80" s="36">
        <v>0.5</v>
      </c>
      <c r="AP80" s="36">
        <v>0.5</v>
      </c>
      <c r="AQ80" s="36">
        <v>0.52</v>
      </c>
      <c r="AR80" s="40"/>
      <c r="AS80" s="40"/>
      <c r="AT80" s="40"/>
      <c r="AU80" s="40"/>
      <c r="AV80" s="40"/>
      <c r="AW80" s="40"/>
      <c r="AX80" s="40"/>
      <c r="AY80" s="40"/>
    </row>
    <row r="81" spans="1:51" x14ac:dyDescent="0.35">
      <c r="A81" s="12"/>
      <c r="B81" s="12"/>
      <c r="C81" s="8" t="s">
        <v>137</v>
      </c>
      <c r="D81" s="8"/>
      <c r="E81" s="31" t="s">
        <v>98</v>
      </c>
      <c r="F81" s="36">
        <v>0.99</v>
      </c>
      <c r="G81" s="36">
        <v>1.53</v>
      </c>
      <c r="H81" s="36">
        <v>1.05</v>
      </c>
      <c r="I81" s="36">
        <v>0.5</v>
      </c>
      <c r="J81" s="36">
        <v>0.15</v>
      </c>
      <c r="K81" s="36">
        <v>0.31</v>
      </c>
      <c r="L81" s="36">
        <v>0.28000000000000003</v>
      </c>
      <c r="M81" s="36">
        <v>0.14000000000000001</v>
      </c>
      <c r="N81" s="36">
        <v>0.94</v>
      </c>
      <c r="O81" s="36">
        <v>0.12</v>
      </c>
      <c r="P81" s="36">
        <v>0.11</v>
      </c>
      <c r="Q81" s="36">
        <v>0.08</v>
      </c>
      <c r="R81" s="36">
        <v>0</v>
      </c>
      <c r="S81" s="36">
        <v>0</v>
      </c>
      <c r="T81" s="36">
        <v>0</v>
      </c>
      <c r="U81" s="36">
        <v>0</v>
      </c>
      <c r="V81" s="36">
        <v>0</v>
      </c>
      <c r="W81" s="36">
        <v>0</v>
      </c>
      <c r="X81" s="36">
        <v>0</v>
      </c>
      <c r="Y81" s="36">
        <v>0</v>
      </c>
      <c r="Z81" s="36">
        <v>0</v>
      </c>
      <c r="AA81" s="36">
        <v>0</v>
      </c>
      <c r="AB81" s="36">
        <v>0</v>
      </c>
      <c r="AC81" s="36">
        <v>0</v>
      </c>
      <c r="AD81" s="36">
        <v>0</v>
      </c>
      <c r="AE81" s="36">
        <v>0</v>
      </c>
      <c r="AF81" s="36">
        <v>0</v>
      </c>
      <c r="AG81" s="36">
        <v>0</v>
      </c>
      <c r="AH81" s="36">
        <v>0</v>
      </c>
      <c r="AI81" s="36">
        <v>0</v>
      </c>
      <c r="AJ81" s="36">
        <v>0</v>
      </c>
      <c r="AK81" s="36">
        <v>0</v>
      </c>
      <c r="AL81" s="36">
        <v>0</v>
      </c>
      <c r="AM81" s="36">
        <v>0</v>
      </c>
      <c r="AN81" s="36">
        <v>0</v>
      </c>
      <c r="AO81" s="36">
        <v>0</v>
      </c>
      <c r="AP81" s="36">
        <v>0</v>
      </c>
      <c r="AQ81" s="36">
        <v>0</v>
      </c>
      <c r="AR81" s="40"/>
      <c r="AS81" s="40"/>
      <c r="AT81" s="40"/>
      <c r="AU81" s="40"/>
      <c r="AV81" s="40"/>
      <c r="AW81" s="40"/>
      <c r="AX81" s="40"/>
      <c r="AY81" s="40"/>
    </row>
    <row r="82" spans="1:51" x14ac:dyDescent="0.35">
      <c r="A82" s="12"/>
      <c r="B82" s="12"/>
      <c r="C82" s="8" t="s">
        <v>138</v>
      </c>
      <c r="D82" s="8"/>
      <c r="E82" s="31" t="s">
        <v>98</v>
      </c>
      <c r="F82" s="36">
        <v>0</v>
      </c>
      <c r="G82" s="36">
        <v>0</v>
      </c>
      <c r="H82" s="36">
        <v>0</v>
      </c>
      <c r="I82" s="36">
        <v>0</v>
      </c>
      <c r="J82" s="36">
        <v>0</v>
      </c>
      <c r="K82" s="36">
        <v>0</v>
      </c>
      <c r="L82" s="36">
        <v>0</v>
      </c>
      <c r="M82" s="36">
        <v>1.2</v>
      </c>
      <c r="N82" s="36">
        <v>0</v>
      </c>
      <c r="O82" s="36">
        <v>0</v>
      </c>
      <c r="P82" s="36">
        <v>0</v>
      </c>
      <c r="Q82" s="36">
        <v>0</v>
      </c>
      <c r="R82" s="36">
        <v>1.19</v>
      </c>
      <c r="S82" s="36">
        <v>0</v>
      </c>
      <c r="T82" s="36">
        <v>0</v>
      </c>
      <c r="U82" s="36">
        <v>0</v>
      </c>
      <c r="V82" s="36">
        <v>0</v>
      </c>
      <c r="W82" s="36">
        <v>0</v>
      </c>
      <c r="X82" s="36">
        <v>0</v>
      </c>
      <c r="Y82" s="36">
        <v>0</v>
      </c>
      <c r="Z82" s="36">
        <v>0</v>
      </c>
      <c r="AA82" s="36">
        <v>0</v>
      </c>
      <c r="AB82" s="36">
        <v>0</v>
      </c>
      <c r="AC82" s="36">
        <v>0</v>
      </c>
      <c r="AD82" s="36">
        <v>0</v>
      </c>
      <c r="AE82" s="36">
        <v>0</v>
      </c>
      <c r="AF82" s="36">
        <v>0</v>
      </c>
      <c r="AG82" s="36">
        <v>0</v>
      </c>
      <c r="AH82" s="36">
        <v>0</v>
      </c>
      <c r="AI82" s="36">
        <v>0</v>
      </c>
      <c r="AJ82" s="36">
        <v>0</v>
      </c>
      <c r="AK82" s="36">
        <v>0</v>
      </c>
      <c r="AL82" s="36">
        <v>0</v>
      </c>
      <c r="AM82" s="36">
        <v>0</v>
      </c>
      <c r="AN82" s="36">
        <v>0</v>
      </c>
      <c r="AO82" s="36">
        <v>0</v>
      </c>
      <c r="AP82" s="36">
        <v>0</v>
      </c>
      <c r="AQ82" s="36">
        <v>0</v>
      </c>
      <c r="AR82" s="40"/>
      <c r="AS82" s="40"/>
      <c r="AT82" s="40"/>
      <c r="AU82" s="40"/>
      <c r="AV82" s="40"/>
      <c r="AW82" s="40"/>
      <c r="AX82" s="40"/>
      <c r="AY82" s="40"/>
    </row>
    <row r="83" spans="1:51" x14ac:dyDescent="0.35">
      <c r="A83" s="12"/>
      <c r="B83" s="12"/>
      <c r="C83" s="8" t="s">
        <v>131</v>
      </c>
      <c r="D83" s="8"/>
      <c r="E83" s="31" t="s">
        <v>98</v>
      </c>
      <c r="F83" s="36">
        <v>0.83</v>
      </c>
      <c r="G83" s="36">
        <v>1.29</v>
      </c>
      <c r="H83" s="36">
        <v>2.5099999999999998</v>
      </c>
      <c r="I83" s="36">
        <v>1.56</v>
      </c>
      <c r="J83" s="36">
        <v>1.71</v>
      </c>
      <c r="K83" s="36">
        <v>1.6</v>
      </c>
      <c r="L83" s="36">
        <v>0.67</v>
      </c>
      <c r="M83" s="36">
        <v>0.9</v>
      </c>
      <c r="N83" s="36">
        <v>0.79</v>
      </c>
      <c r="O83" s="36">
        <v>0.74</v>
      </c>
      <c r="P83" s="36">
        <v>2.74</v>
      </c>
      <c r="Q83" s="36">
        <v>1.76</v>
      </c>
      <c r="R83" s="36">
        <v>1.7</v>
      </c>
      <c r="S83" s="36">
        <v>2.21</v>
      </c>
      <c r="T83" s="36">
        <v>3.94</v>
      </c>
      <c r="U83" s="36">
        <v>1.17</v>
      </c>
      <c r="V83" s="36">
        <v>1.24</v>
      </c>
      <c r="W83" s="36">
        <v>1.75</v>
      </c>
      <c r="X83" s="36">
        <v>1.54</v>
      </c>
      <c r="Y83" s="36">
        <v>1.1200000000000001</v>
      </c>
      <c r="Z83" s="36">
        <v>1.36</v>
      </c>
      <c r="AA83" s="36">
        <v>1.3</v>
      </c>
      <c r="AB83" s="36">
        <v>1.1399999999999999</v>
      </c>
      <c r="AC83" s="36">
        <v>1.21</v>
      </c>
      <c r="AD83" s="36">
        <v>2.15</v>
      </c>
      <c r="AE83" s="36">
        <v>0.93</v>
      </c>
      <c r="AF83" s="36">
        <v>0.82</v>
      </c>
      <c r="AG83" s="36">
        <v>0.9</v>
      </c>
      <c r="AH83" s="36">
        <v>0.82</v>
      </c>
      <c r="AI83" s="36">
        <v>0.43</v>
      </c>
      <c r="AJ83" s="36">
        <v>0.56999999999999995</v>
      </c>
      <c r="AK83" s="36">
        <v>0.33</v>
      </c>
      <c r="AL83" s="36">
        <v>0.48</v>
      </c>
      <c r="AM83" s="36">
        <v>0.54</v>
      </c>
      <c r="AN83" s="36">
        <v>0.59</v>
      </c>
      <c r="AO83" s="36">
        <v>0.74</v>
      </c>
      <c r="AP83" s="36">
        <v>1.27</v>
      </c>
      <c r="AQ83" s="36">
        <v>0.94</v>
      </c>
      <c r="AR83" s="40"/>
      <c r="AS83" s="40"/>
      <c r="AT83" s="40"/>
      <c r="AU83" s="40"/>
      <c r="AV83" s="40"/>
      <c r="AW83" s="40"/>
      <c r="AX83" s="40"/>
      <c r="AY83" s="40"/>
    </row>
    <row r="84" spans="1:51" x14ac:dyDescent="0.35">
      <c r="A84" s="12"/>
      <c r="B84" s="12"/>
      <c r="C84" s="8" t="s">
        <v>139</v>
      </c>
      <c r="D84" s="8"/>
      <c r="E84" s="31" t="s">
        <v>98</v>
      </c>
      <c r="F84" s="36">
        <v>1.1200000000000001</v>
      </c>
      <c r="G84" s="36">
        <v>2.13</v>
      </c>
      <c r="H84" s="36">
        <v>5.82</v>
      </c>
      <c r="I84" s="36">
        <v>6.18</v>
      </c>
      <c r="J84" s="36">
        <v>7.59</v>
      </c>
      <c r="K84" s="36">
        <v>6.1</v>
      </c>
      <c r="L84" s="36">
        <v>5.21</v>
      </c>
      <c r="M84" s="36">
        <v>4.1399999999999997</v>
      </c>
      <c r="N84" s="36">
        <v>2.08</v>
      </c>
      <c r="O84" s="36">
        <v>2.5299999999999998</v>
      </c>
      <c r="P84" s="36">
        <v>3.49</v>
      </c>
      <c r="Q84" s="36">
        <v>3.98</v>
      </c>
      <c r="R84" s="36">
        <v>3.06</v>
      </c>
      <c r="S84" s="36">
        <v>2.4300000000000002</v>
      </c>
      <c r="T84" s="36">
        <v>3.49</v>
      </c>
      <c r="U84" s="36">
        <v>2.4900000000000002</v>
      </c>
      <c r="V84" s="36">
        <v>2.62</v>
      </c>
      <c r="W84" s="36">
        <v>5.48</v>
      </c>
      <c r="X84" s="36">
        <v>6.48</v>
      </c>
      <c r="Y84" s="36">
        <v>5.73</v>
      </c>
      <c r="Z84" s="36">
        <v>4.0599999999999996</v>
      </c>
      <c r="AA84" s="36">
        <v>5.12</v>
      </c>
      <c r="AB84" s="36">
        <v>3.36</v>
      </c>
      <c r="AC84" s="36">
        <v>3.54</v>
      </c>
      <c r="AD84" s="36">
        <v>3.71</v>
      </c>
      <c r="AE84" s="36">
        <v>3.83</v>
      </c>
      <c r="AF84" s="36">
        <v>2.84</v>
      </c>
      <c r="AG84" s="36">
        <v>2.37</v>
      </c>
      <c r="AH84" s="36">
        <v>1.52</v>
      </c>
      <c r="AI84" s="36">
        <v>1.03</v>
      </c>
      <c r="AJ84" s="36">
        <v>1.21</v>
      </c>
      <c r="AK84" s="36">
        <v>3</v>
      </c>
      <c r="AL84" s="36">
        <v>6.02</v>
      </c>
      <c r="AM84" s="36">
        <v>7.19</v>
      </c>
      <c r="AN84" s="36">
        <v>6.16</v>
      </c>
      <c r="AO84" s="36">
        <v>4.17</v>
      </c>
      <c r="AP84" s="36">
        <v>4.1399999999999997</v>
      </c>
      <c r="AQ84" s="36">
        <v>1.99</v>
      </c>
      <c r="AR84" s="40"/>
      <c r="AS84" s="40"/>
      <c r="AT84" s="40"/>
      <c r="AU84" s="40"/>
      <c r="AV84" s="40"/>
      <c r="AW84" s="40"/>
      <c r="AX84" s="40"/>
      <c r="AY84" s="40"/>
    </row>
    <row r="85" spans="1:51" x14ac:dyDescent="0.35">
      <c r="A85" s="37"/>
      <c r="B85" s="12"/>
      <c r="C85" s="8" t="s">
        <v>140</v>
      </c>
      <c r="D85" s="8"/>
      <c r="E85" s="31" t="s">
        <v>98</v>
      </c>
      <c r="F85" s="36">
        <v>0.02</v>
      </c>
      <c r="G85" s="36">
        <v>0.02</v>
      </c>
      <c r="H85" s="36">
        <v>0.02</v>
      </c>
      <c r="I85" s="36">
        <v>0.02</v>
      </c>
      <c r="J85" s="36">
        <v>0.02</v>
      </c>
      <c r="K85" s="36">
        <v>0.02</v>
      </c>
      <c r="L85" s="36">
        <v>0.02</v>
      </c>
      <c r="M85" s="36">
        <v>0.02</v>
      </c>
      <c r="N85" s="36">
        <v>0.02</v>
      </c>
      <c r="O85" s="36">
        <v>0.01</v>
      </c>
      <c r="P85" s="36">
        <v>0</v>
      </c>
      <c r="Q85" s="36">
        <v>0</v>
      </c>
      <c r="R85" s="36">
        <v>0</v>
      </c>
      <c r="S85" s="36">
        <v>0</v>
      </c>
      <c r="T85" s="36">
        <v>0</v>
      </c>
      <c r="U85" s="36">
        <v>0</v>
      </c>
      <c r="V85" s="36">
        <v>0</v>
      </c>
      <c r="W85" s="36">
        <v>0</v>
      </c>
      <c r="X85" s="36">
        <v>0</v>
      </c>
      <c r="Y85" s="36">
        <v>0</v>
      </c>
      <c r="Z85" s="36">
        <v>0</v>
      </c>
      <c r="AA85" s="36">
        <v>0</v>
      </c>
      <c r="AB85" s="36">
        <v>0</v>
      </c>
      <c r="AC85" s="36">
        <v>0</v>
      </c>
      <c r="AD85" s="36">
        <v>0</v>
      </c>
      <c r="AE85" s="36">
        <v>0</v>
      </c>
      <c r="AF85" s="36">
        <v>0</v>
      </c>
      <c r="AG85" s="36">
        <v>0</v>
      </c>
      <c r="AH85" s="36">
        <v>0</v>
      </c>
      <c r="AI85" s="36">
        <v>0</v>
      </c>
      <c r="AJ85" s="36">
        <v>0</v>
      </c>
      <c r="AK85" s="36">
        <v>0</v>
      </c>
      <c r="AL85" s="36">
        <v>0</v>
      </c>
      <c r="AM85" s="36">
        <v>0</v>
      </c>
      <c r="AN85" s="36">
        <v>0</v>
      </c>
      <c r="AO85" s="36">
        <v>0</v>
      </c>
      <c r="AP85" s="36">
        <v>0</v>
      </c>
      <c r="AQ85" s="36">
        <v>0</v>
      </c>
      <c r="AR85" s="40"/>
      <c r="AS85" s="40"/>
      <c r="AT85" s="40"/>
      <c r="AU85" s="40"/>
      <c r="AV85" s="40"/>
      <c r="AW85" s="40"/>
      <c r="AX85" s="40"/>
      <c r="AY85" s="40"/>
    </row>
    <row r="86" spans="1:51" x14ac:dyDescent="0.35">
      <c r="A86" s="12"/>
      <c r="B86" s="12"/>
      <c r="C86" s="8" t="s">
        <v>141</v>
      </c>
      <c r="D86" s="8"/>
      <c r="E86" s="31" t="s">
        <v>98</v>
      </c>
      <c r="F86" s="36">
        <v>0</v>
      </c>
      <c r="G86" s="36">
        <v>0</v>
      </c>
      <c r="H86" s="36">
        <v>0</v>
      </c>
      <c r="I86" s="36">
        <v>0</v>
      </c>
      <c r="J86" s="36">
        <v>0</v>
      </c>
      <c r="K86" s="36">
        <v>0</v>
      </c>
      <c r="L86" s="36">
        <v>0</v>
      </c>
      <c r="M86" s="36">
        <v>0.1</v>
      </c>
      <c r="N86" s="36">
        <v>0.57999999999999996</v>
      </c>
      <c r="O86" s="36">
        <v>0.57999999999999996</v>
      </c>
      <c r="P86" s="36">
        <v>0</v>
      </c>
      <c r="Q86" s="36">
        <v>0.57999999999999996</v>
      </c>
      <c r="R86" s="36">
        <v>0.57999999999999996</v>
      </c>
      <c r="S86" s="36">
        <v>0.3</v>
      </c>
      <c r="T86" s="36">
        <v>0</v>
      </c>
      <c r="U86" s="36">
        <v>0</v>
      </c>
      <c r="V86" s="36">
        <v>0</v>
      </c>
      <c r="W86" s="36">
        <v>0.3</v>
      </c>
      <c r="X86" s="36">
        <v>0</v>
      </c>
      <c r="Y86" s="36">
        <v>0</v>
      </c>
      <c r="Z86" s="36">
        <v>0.5</v>
      </c>
      <c r="AA86" s="36">
        <v>0</v>
      </c>
      <c r="AB86" s="36">
        <v>0</v>
      </c>
      <c r="AC86" s="36">
        <v>0.5</v>
      </c>
      <c r="AD86" s="36">
        <v>0</v>
      </c>
      <c r="AE86" s="36">
        <v>0.5</v>
      </c>
      <c r="AF86" s="36">
        <v>0</v>
      </c>
      <c r="AG86" s="36">
        <v>0</v>
      </c>
      <c r="AH86" s="36">
        <v>0</v>
      </c>
      <c r="AI86" s="36">
        <v>0.48</v>
      </c>
      <c r="AJ86" s="36">
        <v>0</v>
      </c>
      <c r="AK86" s="36">
        <v>0</v>
      </c>
      <c r="AL86" s="36">
        <v>0</v>
      </c>
      <c r="AM86" s="36">
        <v>0</v>
      </c>
      <c r="AN86" s="36">
        <v>0</v>
      </c>
      <c r="AO86" s="36">
        <v>0</v>
      </c>
      <c r="AP86" s="36">
        <v>0</v>
      </c>
      <c r="AQ86" s="36">
        <v>0</v>
      </c>
      <c r="AR86" s="40"/>
      <c r="AS86" s="40"/>
      <c r="AT86" s="40"/>
      <c r="AU86" s="40"/>
      <c r="AV86" s="40"/>
      <c r="AW86" s="40"/>
      <c r="AX86" s="40"/>
      <c r="AY86" s="40"/>
    </row>
    <row r="87" spans="1:51" x14ac:dyDescent="0.35">
      <c r="A87" s="12"/>
      <c r="B87" s="12"/>
      <c r="C87" s="8" t="s">
        <v>142</v>
      </c>
      <c r="D87" s="8"/>
      <c r="E87" s="31" t="s">
        <v>98</v>
      </c>
      <c r="F87" s="36">
        <v>0.18</v>
      </c>
      <c r="G87" s="36">
        <v>0.09</v>
      </c>
      <c r="H87" s="36">
        <v>0.04</v>
      </c>
      <c r="I87" s="36">
        <v>0</v>
      </c>
      <c r="J87" s="36">
        <v>0.65</v>
      </c>
      <c r="K87" s="36">
        <v>0</v>
      </c>
      <c r="L87" s="36">
        <v>0</v>
      </c>
      <c r="M87" s="36">
        <v>0</v>
      </c>
      <c r="N87" s="36">
        <v>0</v>
      </c>
      <c r="O87" s="36">
        <v>0</v>
      </c>
      <c r="P87" s="36">
        <v>0</v>
      </c>
      <c r="Q87" s="36">
        <v>0</v>
      </c>
      <c r="R87" s="36">
        <v>0</v>
      </c>
      <c r="S87" s="36">
        <v>0</v>
      </c>
      <c r="T87" s="36">
        <v>0</v>
      </c>
      <c r="U87" s="36">
        <v>0</v>
      </c>
      <c r="V87" s="36">
        <v>0</v>
      </c>
      <c r="W87" s="36">
        <v>0</v>
      </c>
      <c r="X87" s="36">
        <v>0</v>
      </c>
      <c r="Y87" s="36">
        <v>0</v>
      </c>
      <c r="Z87" s="36">
        <v>0</v>
      </c>
      <c r="AA87" s="36">
        <v>0</v>
      </c>
      <c r="AB87" s="36">
        <v>0</v>
      </c>
      <c r="AC87" s="36">
        <v>0</v>
      </c>
      <c r="AD87" s="36">
        <v>0</v>
      </c>
      <c r="AE87" s="36">
        <v>0</v>
      </c>
      <c r="AF87" s="36">
        <v>0</v>
      </c>
      <c r="AG87" s="36">
        <v>0</v>
      </c>
      <c r="AH87" s="36">
        <v>0</v>
      </c>
      <c r="AI87" s="36">
        <v>0</v>
      </c>
      <c r="AJ87" s="36">
        <v>0</v>
      </c>
      <c r="AK87" s="36">
        <v>0</v>
      </c>
      <c r="AL87" s="36">
        <v>0</v>
      </c>
      <c r="AM87" s="36">
        <v>0</v>
      </c>
      <c r="AN87" s="36">
        <v>0</v>
      </c>
      <c r="AO87" s="36">
        <v>0</v>
      </c>
      <c r="AP87" s="36">
        <v>0</v>
      </c>
      <c r="AQ87" s="36">
        <v>0</v>
      </c>
      <c r="AR87" s="40"/>
      <c r="AS87" s="40"/>
      <c r="AT87" s="40"/>
      <c r="AU87" s="40"/>
      <c r="AV87" s="40"/>
      <c r="AW87" s="40"/>
      <c r="AX87" s="40"/>
      <c r="AY87" s="40"/>
    </row>
    <row r="88" spans="1:51" x14ac:dyDescent="0.35">
      <c r="A88" s="37"/>
      <c r="B88" s="12"/>
      <c r="C88" s="8" t="s">
        <v>132</v>
      </c>
      <c r="D88" s="8"/>
      <c r="E88" s="31" t="s">
        <v>98</v>
      </c>
      <c r="F88" s="36">
        <v>0.38</v>
      </c>
      <c r="G88" s="36">
        <v>4.03</v>
      </c>
      <c r="H88" s="36">
        <v>4</v>
      </c>
      <c r="I88" s="36">
        <v>5</v>
      </c>
      <c r="J88" s="36">
        <v>4</v>
      </c>
      <c r="K88" s="36">
        <v>4</v>
      </c>
      <c r="L88" s="36">
        <v>4</v>
      </c>
      <c r="M88" s="36">
        <v>6</v>
      </c>
      <c r="N88" s="36">
        <v>5</v>
      </c>
      <c r="O88" s="36">
        <v>7.05</v>
      </c>
      <c r="P88" s="36">
        <v>5.0999999999999996</v>
      </c>
      <c r="Q88" s="36">
        <v>7.15</v>
      </c>
      <c r="R88" s="36">
        <v>12.41</v>
      </c>
      <c r="S88" s="36">
        <v>8.5299999999999994</v>
      </c>
      <c r="T88" s="36">
        <v>7.04</v>
      </c>
      <c r="U88" s="36">
        <v>5.04</v>
      </c>
      <c r="V88" s="36">
        <v>6.11</v>
      </c>
      <c r="W88" s="36">
        <v>8.07</v>
      </c>
      <c r="X88" s="36">
        <v>8.2100000000000009</v>
      </c>
      <c r="Y88" s="36">
        <v>6.14</v>
      </c>
      <c r="Z88" s="36">
        <v>5.8</v>
      </c>
      <c r="AA88" s="36">
        <v>4.1500000000000004</v>
      </c>
      <c r="AB88" s="36">
        <v>6.55</v>
      </c>
      <c r="AC88" s="36">
        <v>5.38</v>
      </c>
      <c r="AD88" s="36">
        <v>2.75</v>
      </c>
      <c r="AE88" s="36">
        <v>1.82</v>
      </c>
      <c r="AF88" s="36">
        <v>0.91</v>
      </c>
      <c r="AG88" s="36">
        <v>1.27</v>
      </c>
      <c r="AH88" s="36">
        <v>0.98</v>
      </c>
      <c r="AI88" s="36">
        <v>1.5</v>
      </c>
      <c r="AJ88" s="36">
        <v>1.1499999999999999</v>
      </c>
      <c r="AK88" s="36">
        <v>2.13</v>
      </c>
      <c r="AL88" s="36">
        <v>2.73</v>
      </c>
      <c r="AM88" s="36">
        <v>3.77</v>
      </c>
      <c r="AN88" s="36">
        <v>4.5999999999999996</v>
      </c>
      <c r="AO88" s="36">
        <v>5.59</v>
      </c>
      <c r="AP88" s="36">
        <v>4.58</v>
      </c>
      <c r="AQ88" s="36">
        <v>2.14</v>
      </c>
      <c r="AR88" s="40"/>
      <c r="AS88" s="40"/>
      <c r="AT88" s="40"/>
      <c r="AU88" s="40"/>
      <c r="AV88" s="40"/>
      <c r="AW88" s="40"/>
      <c r="AX88" s="40"/>
      <c r="AY88" s="40"/>
    </row>
    <row r="89" spans="1:51" x14ac:dyDescent="0.35">
      <c r="A89" s="37"/>
      <c r="B89" s="12"/>
      <c r="C89" s="8" t="s">
        <v>143</v>
      </c>
      <c r="D89" s="8"/>
      <c r="E89" s="31" t="s">
        <v>98</v>
      </c>
      <c r="F89" s="36">
        <v>0</v>
      </c>
      <c r="G89" s="36">
        <v>0</v>
      </c>
      <c r="H89" s="36">
        <v>0.09</v>
      </c>
      <c r="I89" s="36">
        <v>0</v>
      </c>
      <c r="J89" s="36">
        <v>0</v>
      </c>
      <c r="K89" s="36">
        <v>0</v>
      </c>
      <c r="L89" s="36">
        <v>0</v>
      </c>
      <c r="M89" s="36">
        <v>0</v>
      </c>
      <c r="N89" s="36">
        <v>0</v>
      </c>
      <c r="O89" s="36">
        <v>0</v>
      </c>
      <c r="P89" s="36">
        <v>0</v>
      </c>
      <c r="Q89" s="36">
        <v>0</v>
      </c>
      <c r="R89" s="36">
        <v>0</v>
      </c>
      <c r="S89" s="36">
        <v>0</v>
      </c>
      <c r="T89" s="36">
        <v>0</v>
      </c>
      <c r="U89" s="36">
        <v>0</v>
      </c>
      <c r="V89" s="36">
        <v>0</v>
      </c>
      <c r="W89" s="36">
        <v>0</v>
      </c>
      <c r="X89" s="36">
        <v>0</v>
      </c>
      <c r="Y89" s="36">
        <v>0</v>
      </c>
      <c r="Z89" s="36">
        <v>0</v>
      </c>
      <c r="AA89" s="36">
        <v>0</v>
      </c>
      <c r="AB89" s="36">
        <v>0</v>
      </c>
      <c r="AC89" s="36">
        <v>0</v>
      </c>
      <c r="AD89" s="36">
        <v>0</v>
      </c>
      <c r="AE89" s="36">
        <v>0</v>
      </c>
      <c r="AF89" s="36">
        <v>0</v>
      </c>
      <c r="AG89" s="36">
        <v>0</v>
      </c>
      <c r="AH89" s="36">
        <v>0</v>
      </c>
      <c r="AI89" s="36">
        <v>0</v>
      </c>
      <c r="AJ89" s="36">
        <v>0</v>
      </c>
      <c r="AK89" s="36">
        <v>0</v>
      </c>
      <c r="AL89" s="36">
        <v>0</v>
      </c>
      <c r="AM89" s="36">
        <v>0</v>
      </c>
      <c r="AN89" s="36">
        <v>0</v>
      </c>
      <c r="AO89" s="36">
        <v>0</v>
      </c>
      <c r="AP89" s="36">
        <v>0</v>
      </c>
      <c r="AQ89" s="36">
        <v>0</v>
      </c>
      <c r="AR89" s="40"/>
      <c r="AS89" s="40"/>
      <c r="AT89" s="40"/>
      <c r="AU89" s="40"/>
      <c r="AV89" s="40"/>
      <c r="AW89" s="40"/>
      <c r="AX89" s="40"/>
      <c r="AY89" s="40"/>
    </row>
    <row r="90" spans="1:51" x14ac:dyDescent="0.35">
      <c r="A90" s="37"/>
      <c r="B90" s="12"/>
      <c r="C90" s="8" t="s">
        <v>144</v>
      </c>
      <c r="D90" s="8"/>
      <c r="E90" s="31" t="s">
        <v>98</v>
      </c>
      <c r="F90" s="36">
        <v>0</v>
      </c>
      <c r="G90" s="36">
        <v>0</v>
      </c>
      <c r="H90" s="36">
        <v>0.2</v>
      </c>
      <c r="I90" s="36">
        <v>0.2</v>
      </c>
      <c r="J90" s="36">
        <v>0</v>
      </c>
      <c r="K90" s="36">
        <v>0.4</v>
      </c>
      <c r="L90" s="36">
        <v>0</v>
      </c>
      <c r="M90" s="36">
        <v>0.4</v>
      </c>
      <c r="N90" s="36">
        <v>0</v>
      </c>
      <c r="O90" s="36">
        <v>0.4</v>
      </c>
      <c r="P90" s="36">
        <v>0</v>
      </c>
      <c r="Q90" s="36">
        <v>0.4</v>
      </c>
      <c r="R90" s="36">
        <v>1</v>
      </c>
      <c r="S90" s="36">
        <v>0.6</v>
      </c>
      <c r="T90" s="36">
        <v>0.6</v>
      </c>
      <c r="U90" s="36">
        <v>0.2</v>
      </c>
      <c r="V90" s="36">
        <v>0.6</v>
      </c>
      <c r="W90" s="36">
        <v>0.6</v>
      </c>
      <c r="X90" s="36">
        <v>0.2</v>
      </c>
      <c r="Y90" s="36">
        <v>0.6</v>
      </c>
      <c r="Z90" s="36">
        <v>0.7</v>
      </c>
      <c r="AA90" s="36">
        <v>0.8</v>
      </c>
      <c r="AB90" s="36">
        <v>0.8</v>
      </c>
      <c r="AC90" s="36">
        <v>1</v>
      </c>
      <c r="AD90" s="36">
        <v>0.7</v>
      </c>
      <c r="AE90" s="36">
        <v>1</v>
      </c>
      <c r="AF90" s="36">
        <v>0.7</v>
      </c>
      <c r="AG90" s="36">
        <v>0.7</v>
      </c>
      <c r="AH90" s="36">
        <v>0</v>
      </c>
      <c r="AI90" s="36">
        <v>0.6</v>
      </c>
      <c r="AJ90" s="36">
        <v>0.6</v>
      </c>
      <c r="AK90" s="36">
        <v>0.3</v>
      </c>
      <c r="AL90" s="36">
        <v>0.9</v>
      </c>
      <c r="AM90" s="36">
        <v>0.6</v>
      </c>
      <c r="AN90" s="36">
        <v>0.6</v>
      </c>
      <c r="AO90" s="36">
        <v>0.6</v>
      </c>
      <c r="AP90" s="36">
        <v>0.3</v>
      </c>
      <c r="AQ90" s="36">
        <v>0.6</v>
      </c>
      <c r="AR90" s="40"/>
      <c r="AS90" s="40"/>
      <c r="AT90" s="40"/>
      <c r="AU90" s="40"/>
      <c r="AV90" s="40"/>
      <c r="AW90" s="40"/>
      <c r="AX90" s="40"/>
      <c r="AY90" s="40"/>
    </row>
    <row r="91" spans="1:51" x14ac:dyDescent="0.35">
      <c r="A91" s="37"/>
      <c r="B91" s="12"/>
      <c r="C91" s="8" t="s">
        <v>145</v>
      </c>
      <c r="D91" s="8"/>
      <c r="E91" s="31" t="s">
        <v>98</v>
      </c>
      <c r="F91" s="36">
        <v>0</v>
      </c>
      <c r="G91" s="36">
        <v>0</v>
      </c>
      <c r="H91" s="36">
        <v>0.92</v>
      </c>
      <c r="I91" s="36">
        <v>1.77</v>
      </c>
      <c r="J91" s="36">
        <v>1.62</v>
      </c>
      <c r="K91" s="36">
        <v>2.48</v>
      </c>
      <c r="L91" s="36">
        <v>0</v>
      </c>
      <c r="M91" s="36">
        <v>2.2599999999999998</v>
      </c>
      <c r="N91" s="36">
        <v>1.67</v>
      </c>
      <c r="O91" s="36">
        <v>1.75</v>
      </c>
      <c r="P91" s="36">
        <v>2.5299999999999998</v>
      </c>
      <c r="Q91" s="36">
        <v>4.41</v>
      </c>
      <c r="R91" s="36">
        <v>4.59</v>
      </c>
      <c r="S91" s="36">
        <v>0.49</v>
      </c>
      <c r="T91" s="36">
        <v>0.12</v>
      </c>
      <c r="U91" s="36">
        <v>0.18</v>
      </c>
      <c r="V91" s="36">
        <v>0.12</v>
      </c>
      <c r="W91" s="36">
        <v>0.12</v>
      </c>
      <c r="X91" s="36">
        <v>0.24</v>
      </c>
      <c r="Y91" s="36">
        <v>0.24</v>
      </c>
      <c r="Z91" s="36">
        <v>0.24</v>
      </c>
      <c r="AA91" s="36">
        <v>0.3</v>
      </c>
      <c r="AB91" s="36">
        <v>0.17</v>
      </c>
      <c r="AC91" s="36">
        <v>0.45</v>
      </c>
      <c r="AD91" s="36">
        <v>0.61</v>
      </c>
      <c r="AE91" s="36">
        <v>0.5</v>
      </c>
      <c r="AF91" s="36">
        <v>0.55000000000000004</v>
      </c>
      <c r="AG91" s="36">
        <v>0.66</v>
      </c>
      <c r="AH91" s="36">
        <v>0</v>
      </c>
      <c r="AI91" s="36">
        <v>0</v>
      </c>
      <c r="AJ91" s="36">
        <v>0</v>
      </c>
      <c r="AK91" s="36">
        <v>0</v>
      </c>
      <c r="AL91" s="36">
        <v>0</v>
      </c>
      <c r="AM91" s="36">
        <v>0</v>
      </c>
      <c r="AN91" s="36">
        <v>0</v>
      </c>
      <c r="AO91" s="36">
        <v>0</v>
      </c>
      <c r="AP91" s="36">
        <v>0</v>
      </c>
      <c r="AQ91" s="36">
        <v>0</v>
      </c>
      <c r="AR91" s="40"/>
      <c r="AS91" s="40"/>
      <c r="AT91" s="40"/>
      <c r="AU91" s="40"/>
      <c r="AV91" s="40"/>
      <c r="AW91" s="40"/>
      <c r="AX91" s="40"/>
      <c r="AY91" s="40"/>
    </row>
    <row r="92" spans="1:51" x14ac:dyDescent="0.35">
      <c r="A92" s="37"/>
      <c r="B92" s="12"/>
      <c r="C92" s="8" t="s">
        <v>146</v>
      </c>
      <c r="D92" s="8"/>
      <c r="E92" s="31" t="s">
        <v>98</v>
      </c>
      <c r="F92" s="36">
        <v>0</v>
      </c>
      <c r="G92" s="36">
        <v>0</v>
      </c>
      <c r="H92" s="36">
        <v>0</v>
      </c>
      <c r="I92" s="36">
        <v>0</v>
      </c>
      <c r="J92" s="36">
        <v>0</v>
      </c>
      <c r="K92" s="36">
        <v>0</v>
      </c>
      <c r="L92" s="36">
        <v>0</v>
      </c>
      <c r="M92" s="36">
        <v>0</v>
      </c>
      <c r="N92" s="36">
        <v>0</v>
      </c>
      <c r="O92" s="36">
        <v>0</v>
      </c>
      <c r="P92" s="36">
        <v>0</v>
      </c>
      <c r="Q92" s="36">
        <v>0</v>
      </c>
      <c r="R92" s="36">
        <v>0</v>
      </c>
      <c r="S92" s="36">
        <v>0</v>
      </c>
      <c r="T92" s="36">
        <v>0</v>
      </c>
      <c r="U92" s="36">
        <v>0</v>
      </c>
      <c r="V92" s="36">
        <v>0</v>
      </c>
      <c r="W92" s="36">
        <v>0</v>
      </c>
      <c r="X92" s="36">
        <v>0</v>
      </c>
      <c r="Y92" s="36">
        <v>0</v>
      </c>
      <c r="Z92" s="36">
        <v>0</v>
      </c>
      <c r="AA92" s="36">
        <v>0</v>
      </c>
      <c r="AB92" s="36">
        <v>0</v>
      </c>
      <c r="AC92" s="36">
        <v>0</v>
      </c>
      <c r="AD92" s="36">
        <v>0</v>
      </c>
      <c r="AE92" s="36">
        <v>0</v>
      </c>
      <c r="AF92" s="36">
        <v>0</v>
      </c>
      <c r="AG92" s="36">
        <v>0</v>
      </c>
      <c r="AH92" s="36">
        <v>0</v>
      </c>
      <c r="AI92" s="36">
        <v>0</v>
      </c>
      <c r="AJ92" s="36">
        <v>0</v>
      </c>
      <c r="AK92" s="36">
        <v>0</v>
      </c>
      <c r="AL92" s="36">
        <v>0</v>
      </c>
      <c r="AM92" s="36">
        <v>0</v>
      </c>
      <c r="AN92" s="36">
        <v>0</v>
      </c>
      <c r="AO92" s="36">
        <v>0</v>
      </c>
      <c r="AP92" s="36">
        <v>0</v>
      </c>
      <c r="AQ92" s="36">
        <v>0</v>
      </c>
      <c r="AR92" s="40"/>
      <c r="AS92" s="40"/>
      <c r="AT92" s="40"/>
      <c r="AU92" s="40"/>
      <c r="AV92" s="40"/>
      <c r="AW92" s="40"/>
      <c r="AX92" s="40"/>
      <c r="AY92" s="40"/>
    </row>
    <row r="93" spans="1:51" x14ac:dyDescent="0.35">
      <c r="A93" s="37"/>
      <c r="B93" s="12"/>
      <c r="C93" s="8" t="s">
        <v>147</v>
      </c>
      <c r="D93" s="8"/>
      <c r="E93" s="31" t="s">
        <v>98</v>
      </c>
      <c r="F93" s="36">
        <v>0</v>
      </c>
      <c r="G93" s="36">
        <v>0</v>
      </c>
      <c r="H93" s="36">
        <v>0</v>
      </c>
      <c r="I93" s="36">
        <v>0</v>
      </c>
      <c r="J93" s="36">
        <v>0</v>
      </c>
      <c r="K93" s="36">
        <v>0</v>
      </c>
      <c r="L93" s="36">
        <v>0</v>
      </c>
      <c r="M93" s="36">
        <v>0</v>
      </c>
      <c r="N93" s="36">
        <v>0</v>
      </c>
      <c r="O93" s="36">
        <v>0</v>
      </c>
      <c r="P93" s="36">
        <v>0</v>
      </c>
      <c r="Q93" s="36">
        <v>0</v>
      </c>
      <c r="R93" s="36">
        <v>0</v>
      </c>
      <c r="S93" s="36">
        <v>0</v>
      </c>
      <c r="T93" s="36">
        <v>0</v>
      </c>
      <c r="U93" s="36">
        <v>0</v>
      </c>
      <c r="V93" s="36">
        <v>0</v>
      </c>
      <c r="W93" s="36">
        <v>0</v>
      </c>
      <c r="X93" s="36">
        <v>0</v>
      </c>
      <c r="Y93" s="36">
        <v>0</v>
      </c>
      <c r="Z93" s="36">
        <v>0</v>
      </c>
      <c r="AA93" s="36">
        <v>0</v>
      </c>
      <c r="AB93" s="36">
        <v>0</v>
      </c>
      <c r="AC93" s="36">
        <v>0</v>
      </c>
      <c r="AD93" s="36">
        <v>0</v>
      </c>
      <c r="AE93" s="36">
        <v>0</v>
      </c>
      <c r="AF93" s="36">
        <v>0</v>
      </c>
      <c r="AG93" s="36">
        <v>0</v>
      </c>
      <c r="AH93" s="36">
        <v>0</v>
      </c>
      <c r="AI93" s="36">
        <v>0</v>
      </c>
      <c r="AJ93" s="36">
        <v>0</v>
      </c>
      <c r="AK93" s="36">
        <v>0</v>
      </c>
      <c r="AL93" s="36">
        <v>0</v>
      </c>
      <c r="AM93" s="36">
        <v>0</v>
      </c>
      <c r="AN93" s="36">
        <v>0</v>
      </c>
      <c r="AO93" s="36">
        <v>0</v>
      </c>
      <c r="AP93" s="36">
        <v>0</v>
      </c>
      <c r="AQ93" s="36">
        <v>0</v>
      </c>
      <c r="AR93" s="40"/>
      <c r="AS93" s="40"/>
      <c r="AT93" s="40"/>
      <c r="AU93" s="40"/>
      <c r="AV93" s="40"/>
      <c r="AW93" s="40"/>
      <c r="AX93" s="40"/>
      <c r="AY93" s="40"/>
    </row>
    <row r="94" spans="1:51" x14ac:dyDescent="0.35">
      <c r="A94" s="37"/>
      <c r="B94" s="12"/>
      <c r="C94" s="8" t="s">
        <v>148</v>
      </c>
      <c r="D94" s="8"/>
      <c r="E94" s="31" t="s">
        <v>98</v>
      </c>
      <c r="F94" s="36">
        <v>0</v>
      </c>
      <c r="G94" s="36">
        <v>0</v>
      </c>
      <c r="H94" s="36">
        <v>0</v>
      </c>
      <c r="I94" s="36">
        <v>0</v>
      </c>
      <c r="J94" s="36">
        <v>0</v>
      </c>
      <c r="K94" s="36">
        <v>1.67</v>
      </c>
      <c r="L94" s="36">
        <v>1.67</v>
      </c>
      <c r="M94" s="36">
        <v>0</v>
      </c>
      <c r="N94" s="36">
        <v>0</v>
      </c>
      <c r="O94" s="36">
        <v>0</v>
      </c>
      <c r="P94" s="36">
        <v>0</v>
      </c>
      <c r="Q94" s="36">
        <v>1.67</v>
      </c>
      <c r="R94" s="36">
        <v>1.67</v>
      </c>
      <c r="S94" s="36">
        <v>0</v>
      </c>
      <c r="T94" s="36">
        <v>0</v>
      </c>
      <c r="U94" s="36">
        <v>0</v>
      </c>
      <c r="V94" s="36">
        <v>0</v>
      </c>
      <c r="W94" s="36">
        <v>0</v>
      </c>
      <c r="X94" s="36">
        <v>0</v>
      </c>
      <c r="Y94" s="36">
        <v>0</v>
      </c>
      <c r="Z94" s="36">
        <v>0</v>
      </c>
      <c r="AA94" s="36">
        <v>0</v>
      </c>
      <c r="AB94" s="36">
        <v>0</v>
      </c>
      <c r="AC94" s="36">
        <v>0</v>
      </c>
      <c r="AD94" s="36">
        <v>0</v>
      </c>
      <c r="AE94" s="36">
        <v>0</v>
      </c>
      <c r="AF94" s="36">
        <v>0</v>
      </c>
      <c r="AG94" s="36">
        <v>0</v>
      </c>
      <c r="AH94" s="36">
        <v>0</v>
      </c>
      <c r="AI94" s="36">
        <v>0</v>
      </c>
      <c r="AJ94" s="36">
        <v>0</v>
      </c>
      <c r="AK94" s="36">
        <v>0</v>
      </c>
      <c r="AL94" s="36">
        <v>0</v>
      </c>
      <c r="AM94" s="36">
        <v>0</v>
      </c>
      <c r="AN94" s="36">
        <v>0</v>
      </c>
      <c r="AO94" s="36">
        <v>0</v>
      </c>
      <c r="AP94" s="36">
        <v>0</v>
      </c>
      <c r="AQ94" s="36">
        <v>0</v>
      </c>
      <c r="AR94" s="40"/>
      <c r="AS94" s="40"/>
      <c r="AT94" s="40"/>
      <c r="AU94" s="40"/>
      <c r="AV94" s="40"/>
      <c r="AW94" s="40"/>
      <c r="AX94" s="40"/>
      <c r="AY94" s="40"/>
    </row>
    <row r="95" spans="1:51" x14ac:dyDescent="0.35">
      <c r="A95" s="12"/>
      <c r="B95" s="34" t="s">
        <v>152</v>
      </c>
    </row>
    <row r="96" spans="1:51" x14ac:dyDescent="0.35">
      <c r="A96" s="12"/>
      <c r="C96" s="8"/>
      <c r="D96" s="8"/>
      <c r="E96" s="8"/>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row>
    <row r="97" spans="1:67" x14ac:dyDescent="0.35">
      <c r="A97" s="29"/>
      <c r="B97" s="29"/>
      <c r="C97" s="29" t="s">
        <v>133</v>
      </c>
      <c r="D97" s="29"/>
      <c r="E97" s="29" t="s">
        <v>55</v>
      </c>
      <c r="F97" s="30">
        <v>2023</v>
      </c>
      <c r="G97" s="30">
        <v>2024</v>
      </c>
      <c r="H97" s="30">
        <v>2025</v>
      </c>
      <c r="I97" s="30">
        <v>2026</v>
      </c>
      <c r="J97" s="30">
        <v>2027</v>
      </c>
      <c r="K97" s="30">
        <v>2028</v>
      </c>
      <c r="L97" s="30">
        <v>2029</v>
      </c>
      <c r="M97" s="30">
        <v>2030</v>
      </c>
      <c r="N97" s="30">
        <v>2031</v>
      </c>
      <c r="O97" s="30">
        <v>2032</v>
      </c>
      <c r="P97" s="30">
        <v>2033</v>
      </c>
      <c r="Q97" s="30">
        <v>2034</v>
      </c>
      <c r="R97" s="30">
        <v>2035</v>
      </c>
      <c r="S97" s="30">
        <v>2036</v>
      </c>
      <c r="T97" s="30">
        <v>2037</v>
      </c>
      <c r="U97" s="30">
        <v>2038</v>
      </c>
      <c r="V97" s="30">
        <v>2039</v>
      </c>
      <c r="W97" s="30">
        <v>2040</v>
      </c>
      <c r="X97" s="30">
        <v>2041</v>
      </c>
      <c r="Y97" s="30">
        <v>2042</v>
      </c>
      <c r="Z97" s="30">
        <v>2043</v>
      </c>
      <c r="AA97" s="30">
        <v>2044</v>
      </c>
      <c r="AB97" s="30">
        <v>2045</v>
      </c>
      <c r="AC97" s="30">
        <v>2046</v>
      </c>
      <c r="AD97" s="30">
        <v>2047</v>
      </c>
      <c r="AE97" s="30">
        <v>2048</v>
      </c>
      <c r="AF97" s="30">
        <v>2049</v>
      </c>
      <c r="AG97" s="30">
        <v>2050</v>
      </c>
      <c r="AH97" s="30">
        <v>2051</v>
      </c>
      <c r="AI97" s="30">
        <v>2052</v>
      </c>
      <c r="AJ97" s="30">
        <v>2053</v>
      </c>
      <c r="AK97" s="30">
        <v>2054</v>
      </c>
      <c r="AL97" s="30">
        <v>2055</v>
      </c>
      <c r="AM97" s="30">
        <v>2056</v>
      </c>
      <c r="AN97" s="30">
        <v>2057</v>
      </c>
      <c r="AO97" s="30">
        <v>2058</v>
      </c>
      <c r="AP97" s="30">
        <v>2059</v>
      </c>
      <c r="AQ97" s="30">
        <v>2060</v>
      </c>
    </row>
    <row r="98" spans="1:67" x14ac:dyDescent="0.35">
      <c r="A98" s="12"/>
      <c r="B98" s="12" t="s">
        <v>153</v>
      </c>
      <c r="C98" s="8" t="s" cm="1">
        <v>135</v>
      </c>
      <c r="D98" s="8"/>
      <c r="E98" s="31" t="s">
        <v>98</v>
      </c>
      <c r="F98" s="36">
        <v>0</v>
      </c>
      <c r="G98" s="36">
        <v>0</v>
      </c>
      <c r="H98" s="36">
        <v>0</v>
      </c>
      <c r="I98" s="36">
        <v>0</v>
      </c>
      <c r="J98" s="36">
        <v>0</v>
      </c>
      <c r="K98" s="36">
        <v>0</v>
      </c>
      <c r="L98" s="36">
        <v>0</v>
      </c>
      <c r="M98" s="36">
        <v>0</v>
      </c>
      <c r="N98" s="36">
        <v>0</v>
      </c>
      <c r="O98" s="36">
        <v>0</v>
      </c>
      <c r="P98" s="36">
        <v>0</v>
      </c>
      <c r="Q98" s="36">
        <v>0</v>
      </c>
      <c r="R98" s="36">
        <v>0</v>
      </c>
      <c r="S98" s="36">
        <v>0</v>
      </c>
      <c r="T98" s="36">
        <v>0</v>
      </c>
      <c r="U98" s="36">
        <v>0</v>
      </c>
      <c r="V98" s="36">
        <v>0</v>
      </c>
      <c r="W98" s="36">
        <v>0</v>
      </c>
      <c r="X98" s="36">
        <v>0</v>
      </c>
      <c r="Y98" s="36">
        <v>0</v>
      </c>
      <c r="Z98" s="36">
        <v>0</v>
      </c>
      <c r="AA98" s="36">
        <v>0</v>
      </c>
      <c r="AB98" s="36">
        <v>0</v>
      </c>
      <c r="AC98" s="36">
        <v>0</v>
      </c>
      <c r="AD98" s="36">
        <v>0</v>
      </c>
      <c r="AE98" s="36">
        <v>0</v>
      </c>
      <c r="AF98" s="36">
        <v>0</v>
      </c>
      <c r="AG98" s="36">
        <v>0</v>
      </c>
      <c r="AH98" s="36">
        <v>0</v>
      </c>
      <c r="AI98" s="36">
        <v>0</v>
      </c>
      <c r="AJ98" s="36">
        <v>0</v>
      </c>
      <c r="AK98" s="36">
        <v>0</v>
      </c>
      <c r="AL98" s="36">
        <v>0</v>
      </c>
      <c r="AM98" s="36">
        <v>0</v>
      </c>
      <c r="AN98" s="36">
        <v>0</v>
      </c>
      <c r="AO98" s="36">
        <v>0</v>
      </c>
      <c r="AP98" s="36">
        <v>0</v>
      </c>
      <c r="AQ98" s="36">
        <v>0</v>
      </c>
      <c r="AR98" s="40"/>
      <c r="AS98" s="40"/>
      <c r="AT98" s="40"/>
      <c r="AU98" s="40"/>
      <c r="AV98" s="40"/>
      <c r="AW98" s="40"/>
      <c r="AX98" s="40"/>
      <c r="AY98" s="40"/>
    </row>
    <row r="99" spans="1:67" s="32" customFormat="1" x14ac:dyDescent="0.35">
      <c r="A99" s="12"/>
      <c r="B99" s="12"/>
      <c r="C99" s="8" t="s">
        <v>136</v>
      </c>
      <c r="D99" s="8"/>
      <c r="E99" s="31" t="s">
        <v>98</v>
      </c>
      <c r="F99" s="36">
        <v>0</v>
      </c>
      <c r="G99" s="36">
        <v>0.03</v>
      </c>
      <c r="H99" s="36">
        <v>0.02</v>
      </c>
      <c r="I99" s="36">
        <v>0</v>
      </c>
      <c r="J99" s="36">
        <v>0</v>
      </c>
      <c r="K99" s="36">
        <v>0</v>
      </c>
      <c r="L99" s="36">
        <v>0</v>
      </c>
      <c r="M99" s="36">
        <v>0</v>
      </c>
      <c r="N99" s="36">
        <v>0</v>
      </c>
      <c r="O99" s="36">
        <v>0</v>
      </c>
      <c r="P99" s="36">
        <v>0</v>
      </c>
      <c r="Q99" s="36">
        <v>0</v>
      </c>
      <c r="R99" s="36">
        <v>0</v>
      </c>
      <c r="S99" s="36">
        <v>0</v>
      </c>
      <c r="T99" s="36">
        <v>0</v>
      </c>
      <c r="U99" s="36">
        <v>0.08</v>
      </c>
      <c r="V99" s="36">
        <v>0</v>
      </c>
      <c r="W99" s="36">
        <v>0</v>
      </c>
      <c r="X99" s="36">
        <v>0</v>
      </c>
      <c r="Y99" s="36">
        <v>0</v>
      </c>
      <c r="Z99" s="36">
        <v>0</v>
      </c>
      <c r="AA99" s="36">
        <v>0</v>
      </c>
      <c r="AB99" s="36">
        <v>0</v>
      </c>
      <c r="AC99" s="36">
        <v>0</v>
      </c>
      <c r="AD99" s="36">
        <v>0</v>
      </c>
      <c r="AE99" s="36">
        <v>0</v>
      </c>
      <c r="AF99" s="36">
        <v>0</v>
      </c>
      <c r="AG99" s="36">
        <v>0</v>
      </c>
      <c r="AH99" s="36">
        <v>0</v>
      </c>
      <c r="AI99" s="36">
        <v>0</v>
      </c>
      <c r="AJ99" s="36">
        <v>0</v>
      </c>
      <c r="AK99" s="36">
        <v>0</v>
      </c>
      <c r="AL99" s="36">
        <v>0</v>
      </c>
      <c r="AM99" s="36">
        <v>0</v>
      </c>
      <c r="AN99" s="36">
        <v>0</v>
      </c>
      <c r="AO99" s="36">
        <v>0</v>
      </c>
      <c r="AP99" s="36">
        <v>0</v>
      </c>
      <c r="AQ99" s="36">
        <v>0</v>
      </c>
      <c r="AR99" s="40"/>
      <c r="AS99" s="40"/>
      <c r="AT99" s="40"/>
      <c r="AU99" s="40"/>
      <c r="AV99" s="40"/>
      <c r="AW99" s="40"/>
      <c r="AX99" s="40"/>
      <c r="AY99" s="40"/>
      <c r="AZ99"/>
      <c r="BA99"/>
      <c r="BB99"/>
      <c r="BC99"/>
      <c r="BD99"/>
      <c r="BE99"/>
      <c r="BF99"/>
      <c r="BG99"/>
      <c r="BH99"/>
      <c r="BI99"/>
      <c r="BJ99"/>
      <c r="BK99"/>
      <c r="BL99"/>
      <c r="BM99"/>
      <c r="BN99"/>
      <c r="BO99"/>
    </row>
    <row r="100" spans="1:67" x14ac:dyDescent="0.35">
      <c r="A100" s="12"/>
      <c r="B100" s="12"/>
      <c r="C100" s="8" t="s">
        <v>129</v>
      </c>
      <c r="D100" s="8"/>
      <c r="E100" s="31" t="s">
        <v>98</v>
      </c>
      <c r="F100" s="36">
        <v>0</v>
      </c>
      <c r="G100" s="36">
        <v>0</v>
      </c>
      <c r="H100" s="36">
        <v>0</v>
      </c>
      <c r="I100" s="36">
        <v>0</v>
      </c>
      <c r="J100" s="36">
        <v>0</v>
      </c>
      <c r="K100" s="36">
        <v>0</v>
      </c>
      <c r="L100" s="36">
        <v>0</v>
      </c>
      <c r="M100" s="36">
        <v>0</v>
      </c>
      <c r="N100" s="36">
        <v>0</v>
      </c>
      <c r="O100" s="36">
        <v>0</v>
      </c>
      <c r="P100" s="36">
        <v>0</v>
      </c>
      <c r="Q100" s="36">
        <v>0</v>
      </c>
      <c r="R100" s="36">
        <v>0.9</v>
      </c>
      <c r="S100" s="36">
        <v>0.41</v>
      </c>
      <c r="T100" s="36">
        <v>0.13</v>
      </c>
      <c r="U100" s="36">
        <v>0.51</v>
      </c>
      <c r="V100" s="36">
        <v>0.56999999999999995</v>
      </c>
      <c r="W100" s="36">
        <v>3.63</v>
      </c>
      <c r="X100" s="36">
        <v>0</v>
      </c>
      <c r="Y100" s="36">
        <v>0</v>
      </c>
      <c r="Z100" s="36">
        <v>0</v>
      </c>
      <c r="AA100" s="36">
        <v>0</v>
      </c>
      <c r="AB100" s="36">
        <v>0</v>
      </c>
      <c r="AC100" s="36">
        <v>0</v>
      </c>
      <c r="AD100" s="36">
        <v>0</v>
      </c>
      <c r="AE100" s="36">
        <v>0</v>
      </c>
      <c r="AF100" s="36">
        <v>1.91</v>
      </c>
      <c r="AG100" s="36">
        <v>1.91</v>
      </c>
      <c r="AH100" s="36">
        <v>1.92</v>
      </c>
      <c r="AI100" s="36">
        <v>1.92</v>
      </c>
      <c r="AJ100" s="36">
        <v>0</v>
      </c>
      <c r="AK100" s="36">
        <v>0</v>
      </c>
      <c r="AL100" s="36">
        <v>0</v>
      </c>
      <c r="AM100" s="36">
        <v>0</v>
      </c>
      <c r="AN100" s="36">
        <v>2</v>
      </c>
      <c r="AO100" s="36">
        <v>2</v>
      </c>
      <c r="AP100" s="36">
        <v>0.09</v>
      </c>
      <c r="AQ100" s="36">
        <v>0.09</v>
      </c>
      <c r="AR100" s="40"/>
      <c r="AS100" s="40"/>
      <c r="AT100" s="40"/>
      <c r="AU100" s="40"/>
      <c r="AV100" s="40"/>
      <c r="AW100" s="40"/>
      <c r="AX100" s="40"/>
      <c r="AY100" s="40"/>
    </row>
    <row r="101" spans="1:67" x14ac:dyDescent="0.35">
      <c r="A101" s="12"/>
      <c r="B101" s="12"/>
      <c r="C101" s="8" t="s">
        <v>130</v>
      </c>
      <c r="D101" s="8"/>
      <c r="E101" s="31" t="s">
        <v>98</v>
      </c>
      <c r="F101" s="36">
        <v>0</v>
      </c>
      <c r="G101" s="36">
        <v>0</v>
      </c>
      <c r="H101" s="36">
        <v>0</v>
      </c>
      <c r="I101" s="36">
        <v>0</v>
      </c>
      <c r="J101" s="36">
        <v>0</v>
      </c>
      <c r="K101" s="36">
        <v>0</v>
      </c>
      <c r="L101" s="36">
        <v>0</v>
      </c>
      <c r="M101" s="36">
        <v>0</v>
      </c>
      <c r="N101" s="36">
        <v>0</v>
      </c>
      <c r="O101" s="36">
        <v>0</v>
      </c>
      <c r="P101" s="36">
        <v>0</v>
      </c>
      <c r="Q101" s="36">
        <v>0</v>
      </c>
      <c r="R101" s="36">
        <v>0</v>
      </c>
      <c r="S101" s="36">
        <v>0</v>
      </c>
      <c r="T101" s="36">
        <v>0</v>
      </c>
      <c r="U101" s="36">
        <v>0</v>
      </c>
      <c r="V101" s="36">
        <v>0</v>
      </c>
      <c r="W101" s="36">
        <v>0</v>
      </c>
      <c r="X101" s="36">
        <v>0</v>
      </c>
      <c r="Y101" s="36">
        <v>0</v>
      </c>
      <c r="Z101" s="36">
        <v>0</v>
      </c>
      <c r="AA101" s="36">
        <v>0</v>
      </c>
      <c r="AB101" s="36">
        <v>0</v>
      </c>
      <c r="AC101" s="36">
        <v>0</v>
      </c>
      <c r="AD101" s="36">
        <v>0</v>
      </c>
      <c r="AE101" s="36">
        <v>0</v>
      </c>
      <c r="AF101" s="36">
        <v>0</v>
      </c>
      <c r="AG101" s="36">
        <v>0</v>
      </c>
      <c r="AH101" s="36">
        <v>0</v>
      </c>
      <c r="AI101" s="36">
        <v>0</v>
      </c>
      <c r="AJ101" s="36">
        <v>0</v>
      </c>
      <c r="AK101" s="36">
        <v>0</v>
      </c>
      <c r="AL101" s="36">
        <v>0</v>
      </c>
      <c r="AM101" s="36">
        <v>0</v>
      </c>
      <c r="AN101" s="36">
        <v>0</v>
      </c>
      <c r="AO101" s="36">
        <v>0</v>
      </c>
      <c r="AP101" s="36">
        <v>0.25</v>
      </c>
      <c r="AQ101" s="36">
        <v>0.25</v>
      </c>
      <c r="AR101" s="40"/>
      <c r="AS101" s="40"/>
      <c r="AT101" s="40"/>
      <c r="AU101" s="40"/>
      <c r="AV101" s="40"/>
      <c r="AW101" s="40"/>
      <c r="AX101" s="40"/>
      <c r="AY101" s="40"/>
    </row>
    <row r="102" spans="1:67" x14ac:dyDescent="0.35">
      <c r="A102" s="12"/>
      <c r="B102" s="12"/>
      <c r="C102" s="8" t="s">
        <v>137</v>
      </c>
      <c r="D102" s="8"/>
      <c r="E102" s="31" t="s">
        <v>98</v>
      </c>
      <c r="F102" s="36">
        <v>0</v>
      </c>
      <c r="G102" s="36">
        <v>0</v>
      </c>
      <c r="H102" s="36">
        <v>0.62</v>
      </c>
      <c r="I102" s="36">
        <v>0.86</v>
      </c>
      <c r="J102" s="36">
        <v>0</v>
      </c>
      <c r="K102" s="36">
        <v>0</v>
      </c>
      <c r="L102" s="36">
        <v>0</v>
      </c>
      <c r="M102" s="36">
        <v>0</v>
      </c>
      <c r="N102" s="36">
        <v>0</v>
      </c>
      <c r="O102" s="36">
        <v>0</v>
      </c>
      <c r="P102" s="36">
        <v>0</v>
      </c>
      <c r="Q102" s="36">
        <v>0</v>
      </c>
      <c r="R102" s="36">
        <v>11.38</v>
      </c>
      <c r="S102" s="36">
        <v>0</v>
      </c>
      <c r="T102" s="36">
        <v>0</v>
      </c>
      <c r="U102" s="36">
        <v>0</v>
      </c>
      <c r="V102" s="36">
        <v>0</v>
      </c>
      <c r="W102" s="36">
        <v>0</v>
      </c>
      <c r="X102" s="36">
        <v>0</v>
      </c>
      <c r="Y102" s="36">
        <v>0</v>
      </c>
      <c r="Z102" s="36">
        <v>0</v>
      </c>
      <c r="AA102" s="36">
        <v>0</v>
      </c>
      <c r="AB102" s="36">
        <v>0</v>
      </c>
      <c r="AC102" s="36">
        <v>0</v>
      </c>
      <c r="AD102" s="36">
        <v>0</v>
      </c>
      <c r="AE102" s="36">
        <v>0</v>
      </c>
      <c r="AF102" s="36">
        <v>0</v>
      </c>
      <c r="AG102" s="36">
        <v>0</v>
      </c>
      <c r="AH102" s="36">
        <v>0</v>
      </c>
      <c r="AI102" s="36">
        <v>0</v>
      </c>
      <c r="AJ102" s="36">
        <v>0</v>
      </c>
      <c r="AK102" s="36">
        <v>0</v>
      </c>
      <c r="AL102" s="36">
        <v>0</v>
      </c>
      <c r="AM102" s="36">
        <v>0</v>
      </c>
      <c r="AN102" s="36">
        <v>0</v>
      </c>
      <c r="AO102" s="36">
        <v>0</v>
      </c>
      <c r="AP102" s="36">
        <v>0</v>
      </c>
      <c r="AQ102" s="36">
        <v>0</v>
      </c>
      <c r="AR102" s="40"/>
      <c r="AS102" s="40"/>
      <c r="AT102" s="40"/>
      <c r="AU102" s="40"/>
      <c r="AV102" s="40"/>
      <c r="AW102" s="40"/>
      <c r="AX102" s="40"/>
      <c r="AY102" s="40"/>
    </row>
    <row r="103" spans="1:67" x14ac:dyDescent="0.35">
      <c r="A103" s="12"/>
      <c r="B103" s="12"/>
      <c r="C103" s="8" t="s">
        <v>138</v>
      </c>
      <c r="D103" s="8"/>
      <c r="E103" s="31" t="s">
        <v>98</v>
      </c>
      <c r="F103" s="36">
        <v>0</v>
      </c>
      <c r="G103" s="36">
        <v>0</v>
      </c>
      <c r="H103" s="36">
        <v>0</v>
      </c>
      <c r="I103" s="36">
        <v>0</v>
      </c>
      <c r="J103" s="36">
        <v>0</v>
      </c>
      <c r="K103" s="36">
        <v>0</v>
      </c>
      <c r="L103" s="36">
        <v>0</v>
      </c>
      <c r="M103" s="36">
        <v>0</v>
      </c>
      <c r="N103" s="36">
        <v>0</v>
      </c>
      <c r="O103" s="36">
        <v>0</v>
      </c>
      <c r="P103" s="36">
        <v>0</v>
      </c>
      <c r="Q103" s="36">
        <v>0</v>
      </c>
      <c r="R103" s="36">
        <v>0</v>
      </c>
      <c r="S103" s="36">
        <v>0</v>
      </c>
      <c r="T103" s="36">
        <v>0</v>
      </c>
      <c r="U103" s="36">
        <v>0</v>
      </c>
      <c r="V103" s="36">
        <v>0</v>
      </c>
      <c r="W103" s="36">
        <v>0</v>
      </c>
      <c r="X103" s="36">
        <v>0</v>
      </c>
      <c r="Y103" s="36">
        <v>0</v>
      </c>
      <c r="Z103" s="36">
        <v>0</v>
      </c>
      <c r="AA103" s="36">
        <v>0</v>
      </c>
      <c r="AB103" s="36">
        <v>0</v>
      </c>
      <c r="AC103" s="36">
        <v>0</v>
      </c>
      <c r="AD103" s="36">
        <v>0</v>
      </c>
      <c r="AE103" s="36">
        <v>0</v>
      </c>
      <c r="AF103" s="36">
        <v>0</v>
      </c>
      <c r="AG103" s="36">
        <v>0</v>
      </c>
      <c r="AH103" s="36">
        <v>0</v>
      </c>
      <c r="AI103" s="36">
        <v>0</v>
      </c>
      <c r="AJ103" s="36">
        <v>0</v>
      </c>
      <c r="AK103" s="36">
        <v>0</v>
      </c>
      <c r="AL103" s="36">
        <v>0</v>
      </c>
      <c r="AM103" s="36">
        <v>0</v>
      </c>
      <c r="AN103" s="36">
        <v>0</v>
      </c>
      <c r="AO103" s="36">
        <v>0</v>
      </c>
      <c r="AP103" s="36">
        <v>0</v>
      </c>
      <c r="AQ103" s="36">
        <v>0</v>
      </c>
      <c r="AR103" s="40"/>
      <c r="AS103" s="40"/>
      <c r="AT103" s="40"/>
      <c r="AU103" s="40"/>
      <c r="AV103" s="40"/>
      <c r="AW103" s="40"/>
      <c r="AX103" s="40"/>
      <c r="AY103" s="40"/>
    </row>
    <row r="104" spans="1:67" x14ac:dyDescent="0.35">
      <c r="A104" s="12"/>
      <c r="B104" s="12"/>
      <c r="C104" s="8" t="s">
        <v>131</v>
      </c>
      <c r="D104" s="8"/>
      <c r="E104" s="31" t="s">
        <v>98</v>
      </c>
      <c r="F104" s="36">
        <v>0.05</v>
      </c>
      <c r="G104" s="36">
        <v>0.03</v>
      </c>
      <c r="H104" s="36">
        <v>0.03</v>
      </c>
      <c r="I104" s="36">
        <v>0.04</v>
      </c>
      <c r="J104" s="36">
        <v>0.24</v>
      </c>
      <c r="K104" s="36">
        <v>0.13</v>
      </c>
      <c r="L104" s="36">
        <v>0.17</v>
      </c>
      <c r="M104" s="36">
        <v>0.4</v>
      </c>
      <c r="N104" s="36">
        <v>0.51</v>
      </c>
      <c r="O104" s="36">
        <v>0.53</v>
      </c>
      <c r="P104" s="36">
        <v>2.31</v>
      </c>
      <c r="Q104" s="36">
        <v>1.74</v>
      </c>
      <c r="R104" s="36">
        <v>1.1000000000000001</v>
      </c>
      <c r="S104" s="36">
        <v>1.6</v>
      </c>
      <c r="T104" s="36">
        <v>3.37</v>
      </c>
      <c r="U104" s="36">
        <v>0.47</v>
      </c>
      <c r="V104" s="36">
        <v>0.34</v>
      </c>
      <c r="W104" s="36">
        <v>0.65</v>
      </c>
      <c r="X104" s="36">
        <v>0.12</v>
      </c>
      <c r="Y104" s="36">
        <v>0.23</v>
      </c>
      <c r="Z104" s="36">
        <v>0.46</v>
      </c>
      <c r="AA104" s="36">
        <v>0.4</v>
      </c>
      <c r="AB104" s="36">
        <v>0.24</v>
      </c>
      <c r="AC104" s="36">
        <v>0.71</v>
      </c>
      <c r="AD104" s="36">
        <v>1.63</v>
      </c>
      <c r="AE104" s="36">
        <v>0.44</v>
      </c>
      <c r="AF104" s="36">
        <v>0.32</v>
      </c>
      <c r="AG104" s="36">
        <v>0.32</v>
      </c>
      <c r="AH104" s="36">
        <v>0.56000000000000005</v>
      </c>
      <c r="AI104" s="36">
        <v>0.48</v>
      </c>
      <c r="AJ104" s="36">
        <v>0.72</v>
      </c>
      <c r="AK104" s="36">
        <v>0.06</v>
      </c>
      <c r="AL104" s="36">
        <v>0.89</v>
      </c>
      <c r="AM104" s="36">
        <v>0.54</v>
      </c>
      <c r="AN104" s="36">
        <v>0.59</v>
      </c>
      <c r="AO104" s="36">
        <v>0.74</v>
      </c>
      <c r="AP104" s="36">
        <v>1.27</v>
      </c>
      <c r="AQ104" s="36">
        <v>0.94</v>
      </c>
      <c r="AR104" s="40"/>
      <c r="AS104" s="40"/>
      <c r="AT104" s="40"/>
      <c r="AU104" s="40"/>
      <c r="AV104" s="40"/>
      <c r="AW104" s="40"/>
      <c r="AX104" s="40"/>
      <c r="AY104" s="40"/>
    </row>
    <row r="105" spans="1:67" x14ac:dyDescent="0.35">
      <c r="A105" s="12"/>
      <c r="B105" s="12"/>
      <c r="C105" s="8" t="s">
        <v>139</v>
      </c>
      <c r="D105" s="8"/>
      <c r="E105" s="31" t="s">
        <v>98</v>
      </c>
      <c r="F105" s="36">
        <v>0</v>
      </c>
      <c r="G105" s="36">
        <v>0</v>
      </c>
      <c r="H105" s="36">
        <v>0.01</v>
      </c>
      <c r="I105" s="36">
        <v>0</v>
      </c>
      <c r="J105" s="36">
        <v>0</v>
      </c>
      <c r="K105" s="36">
        <v>0.01</v>
      </c>
      <c r="L105" s="36">
        <v>0.09</v>
      </c>
      <c r="M105" s="36">
        <v>0.06</v>
      </c>
      <c r="N105" s="36">
        <v>0.14000000000000001</v>
      </c>
      <c r="O105" s="36">
        <v>0.92</v>
      </c>
      <c r="P105" s="36">
        <v>2.06</v>
      </c>
      <c r="Q105" s="36">
        <v>2.62</v>
      </c>
      <c r="R105" s="36">
        <v>1.75</v>
      </c>
      <c r="S105" s="36">
        <v>1.22</v>
      </c>
      <c r="T105" s="36">
        <v>2.64</v>
      </c>
      <c r="U105" s="36">
        <v>1.5</v>
      </c>
      <c r="V105" s="36">
        <v>1.74</v>
      </c>
      <c r="W105" s="36">
        <v>4.67</v>
      </c>
      <c r="X105" s="36">
        <v>5.69</v>
      </c>
      <c r="Y105" s="36">
        <v>4.6399999999999997</v>
      </c>
      <c r="Z105" s="36">
        <v>3.05</v>
      </c>
      <c r="AA105" s="36">
        <v>2.48</v>
      </c>
      <c r="AB105" s="36">
        <v>0.74</v>
      </c>
      <c r="AC105" s="36">
        <v>0.61</v>
      </c>
      <c r="AD105" s="36">
        <v>0.53</v>
      </c>
      <c r="AE105" s="36">
        <v>0.82</v>
      </c>
      <c r="AF105" s="36">
        <v>0.14000000000000001</v>
      </c>
      <c r="AG105" s="36">
        <v>0.14000000000000001</v>
      </c>
      <c r="AH105" s="36">
        <v>0.96</v>
      </c>
      <c r="AI105" s="36">
        <v>0.87</v>
      </c>
      <c r="AJ105" s="36">
        <v>1.08</v>
      </c>
      <c r="AK105" s="36">
        <v>2.5499999999999998</v>
      </c>
      <c r="AL105" s="36">
        <v>5.66</v>
      </c>
      <c r="AM105" s="36">
        <v>7.11</v>
      </c>
      <c r="AN105" s="36">
        <v>5.97</v>
      </c>
      <c r="AO105" s="36">
        <v>3.89</v>
      </c>
      <c r="AP105" s="36">
        <v>4.04</v>
      </c>
      <c r="AQ105" s="36">
        <v>1.74</v>
      </c>
      <c r="AR105" s="40"/>
      <c r="AS105" s="40"/>
      <c r="AT105" s="40"/>
      <c r="AU105" s="40"/>
      <c r="AV105" s="40"/>
      <c r="AW105" s="40"/>
      <c r="AX105" s="40"/>
      <c r="AY105" s="40"/>
    </row>
    <row r="106" spans="1:67" x14ac:dyDescent="0.35">
      <c r="A106" s="37"/>
      <c r="B106" s="12"/>
      <c r="C106" s="8" t="s">
        <v>140</v>
      </c>
      <c r="D106" s="8"/>
      <c r="E106" s="31" t="s">
        <v>98</v>
      </c>
      <c r="F106" s="36">
        <v>0</v>
      </c>
      <c r="G106" s="36">
        <v>0</v>
      </c>
      <c r="H106" s="36">
        <v>0</v>
      </c>
      <c r="I106" s="36">
        <v>0</v>
      </c>
      <c r="J106" s="36">
        <v>0</v>
      </c>
      <c r="K106" s="36">
        <v>0</v>
      </c>
      <c r="L106" s="36">
        <v>0</v>
      </c>
      <c r="M106" s="36">
        <v>0</v>
      </c>
      <c r="N106" s="36">
        <v>0</v>
      </c>
      <c r="O106" s="36">
        <v>0</v>
      </c>
      <c r="P106" s="36">
        <v>0</v>
      </c>
      <c r="Q106" s="36">
        <v>0</v>
      </c>
      <c r="R106" s="36">
        <v>0</v>
      </c>
      <c r="S106" s="36">
        <v>0</v>
      </c>
      <c r="T106" s="36">
        <v>0</v>
      </c>
      <c r="U106" s="36">
        <v>0</v>
      </c>
      <c r="V106" s="36">
        <v>0</v>
      </c>
      <c r="W106" s="36">
        <v>0</v>
      </c>
      <c r="X106" s="36">
        <v>0</v>
      </c>
      <c r="Y106" s="36">
        <v>0</v>
      </c>
      <c r="Z106" s="36">
        <v>0</v>
      </c>
      <c r="AA106" s="36">
        <v>0</v>
      </c>
      <c r="AB106" s="36">
        <v>0</v>
      </c>
      <c r="AC106" s="36">
        <v>0</v>
      </c>
      <c r="AD106" s="36">
        <v>0</v>
      </c>
      <c r="AE106" s="36">
        <v>0</v>
      </c>
      <c r="AF106" s="36">
        <v>0</v>
      </c>
      <c r="AG106" s="36">
        <v>0</v>
      </c>
      <c r="AH106" s="36">
        <v>0</v>
      </c>
      <c r="AI106" s="36">
        <v>0</v>
      </c>
      <c r="AJ106" s="36">
        <v>0</v>
      </c>
      <c r="AK106" s="36">
        <v>0</v>
      </c>
      <c r="AL106" s="36">
        <v>0</v>
      </c>
      <c r="AM106" s="36">
        <v>0</v>
      </c>
      <c r="AN106" s="36">
        <v>0</v>
      </c>
      <c r="AO106" s="36">
        <v>0</v>
      </c>
      <c r="AP106" s="36">
        <v>0</v>
      </c>
      <c r="AQ106" s="36">
        <v>0</v>
      </c>
      <c r="AR106" s="40"/>
      <c r="AS106" s="40"/>
      <c r="AT106" s="40"/>
      <c r="AU106" s="40"/>
      <c r="AV106" s="40"/>
      <c r="AW106" s="40"/>
      <c r="AX106" s="40"/>
      <c r="AY106" s="40"/>
    </row>
    <row r="107" spans="1:67" x14ac:dyDescent="0.35">
      <c r="A107" s="12"/>
      <c r="B107" s="12"/>
      <c r="C107" s="8" t="s">
        <v>141</v>
      </c>
      <c r="D107" s="8"/>
      <c r="E107" s="31" t="s">
        <v>98</v>
      </c>
      <c r="F107" s="36">
        <v>0</v>
      </c>
      <c r="G107" s="36">
        <v>0</v>
      </c>
      <c r="H107" s="36">
        <v>0</v>
      </c>
      <c r="I107" s="36">
        <v>0</v>
      </c>
      <c r="J107" s="36">
        <v>0</v>
      </c>
      <c r="K107" s="36">
        <v>0</v>
      </c>
      <c r="L107" s="36">
        <v>0</v>
      </c>
      <c r="M107" s="36">
        <v>0</v>
      </c>
      <c r="N107" s="36">
        <v>0</v>
      </c>
      <c r="O107" s="36">
        <v>0</v>
      </c>
      <c r="P107" s="36">
        <v>0</v>
      </c>
      <c r="Q107" s="36">
        <v>0</v>
      </c>
      <c r="R107" s="36">
        <v>0</v>
      </c>
      <c r="S107" s="36">
        <v>0</v>
      </c>
      <c r="T107" s="36">
        <v>0</v>
      </c>
      <c r="U107" s="36">
        <v>0</v>
      </c>
      <c r="V107" s="36">
        <v>0</v>
      </c>
      <c r="W107" s="36">
        <v>0</v>
      </c>
      <c r="X107" s="36">
        <v>0</v>
      </c>
      <c r="Y107" s="36">
        <v>0</v>
      </c>
      <c r="Z107" s="36">
        <v>0</v>
      </c>
      <c r="AA107" s="36">
        <v>0</v>
      </c>
      <c r="AB107" s="36">
        <v>0</v>
      </c>
      <c r="AC107" s="36">
        <v>0</v>
      </c>
      <c r="AD107" s="36">
        <v>0</v>
      </c>
      <c r="AE107" s="36">
        <v>0</v>
      </c>
      <c r="AF107" s="36">
        <v>0</v>
      </c>
      <c r="AG107" s="36">
        <v>0</v>
      </c>
      <c r="AH107" s="36">
        <v>0</v>
      </c>
      <c r="AI107" s="36">
        <v>0</v>
      </c>
      <c r="AJ107" s="36">
        <v>0</v>
      </c>
      <c r="AK107" s="36">
        <v>0</v>
      </c>
      <c r="AL107" s="36">
        <v>0</v>
      </c>
      <c r="AM107" s="36">
        <v>0</v>
      </c>
      <c r="AN107" s="36">
        <v>0</v>
      </c>
      <c r="AO107" s="36">
        <v>0</v>
      </c>
      <c r="AP107" s="36">
        <v>0</v>
      </c>
      <c r="AQ107" s="36">
        <v>0</v>
      </c>
      <c r="AR107" s="40"/>
      <c r="AS107" s="40"/>
      <c r="AT107" s="40"/>
      <c r="AU107" s="40"/>
      <c r="AV107" s="40"/>
      <c r="AW107" s="40"/>
      <c r="AX107" s="40"/>
      <c r="AY107" s="40"/>
    </row>
    <row r="108" spans="1:67" x14ac:dyDescent="0.35">
      <c r="A108" s="12"/>
      <c r="B108" s="12"/>
      <c r="C108" s="8" t="s">
        <v>142</v>
      </c>
      <c r="D108" s="8"/>
      <c r="E108" s="31" t="s">
        <v>98</v>
      </c>
      <c r="F108" s="36">
        <v>0</v>
      </c>
      <c r="G108" s="36">
        <v>0</v>
      </c>
      <c r="H108" s="36">
        <v>0</v>
      </c>
      <c r="I108" s="36">
        <v>0</v>
      </c>
      <c r="J108" s="36">
        <v>1.19</v>
      </c>
      <c r="K108" s="36">
        <v>1.29</v>
      </c>
      <c r="L108" s="36">
        <v>0.05</v>
      </c>
      <c r="M108" s="36">
        <v>0.01</v>
      </c>
      <c r="N108" s="36">
        <v>0</v>
      </c>
      <c r="O108" s="36">
        <v>7.0000000000000007E-2</v>
      </c>
      <c r="P108" s="36">
        <v>0</v>
      </c>
      <c r="Q108" s="36">
        <v>0</v>
      </c>
      <c r="R108" s="36">
        <v>0.3</v>
      </c>
      <c r="S108" s="36">
        <v>1.31</v>
      </c>
      <c r="T108" s="36">
        <v>0</v>
      </c>
      <c r="U108" s="36">
        <v>0</v>
      </c>
      <c r="V108" s="36">
        <v>0</v>
      </c>
      <c r="W108" s="36">
        <v>0</v>
      </c>
      <c r="X108" s="36">
        <v>0</v>
      </c>
      <c r="Y108" s="36">
        <v>0</v>
      </c>
      <c r="Z108" s="36">
        <v>0</v>
      </c>
      <c r="AA108" s="36">
        <v>0</v>
      </c>
      <c r="AB108" s="36">
        <v>0</v>
      </c>
      <c r="AC108" s="36">
        <v>0</v>
      </c>
      <c r="AD108" s="36">
        <v>0</v>
      </c>
      <c r="AE108" s="36">
        <v>0</v>
      </c>
      <c r="AF108" s="36">
        <v>0</v>
      </c>
      <c r="AG108" s="36">
        <v>0</v>
      </c>
      <c r="AH108" s="36">
        <v>0</v>
      </c>
      <c r="AI108" s="36">
        <v>0</v>
      </c>
      <c r="AJ108" s="36">
        <v>0</v>
      </c>
      <c r="AK108" s="36">
        <v>0</v>
      </c>
      <c r="AL108" s="36">
        <v>0</v>
      </c>
      <c r="AM108" s="36">
        <v>0</v>
      </c>
      <c r="AN108" s="36">
        <v>0</v>
      </c>
      <c r="AO108" s="36">
        <v>0</v>
      </c>
      <c r="AP108" s="36">
        <v>0</v>
      </c>
      <c r="AQ108" s="36">
        <v>0</v>
      </c>
      <c r="AR108" s="40"/>
      <c r="AS108" s="40"/>
      <c r="AT108" s="40"/>
      <c r="AU108" s="40"/>
      <c r="AV108" s="40"/>
      <c r="AW108" s="40"/>
      <c r="AX108" s="40"/>
      <c r="AY108" s="40"/>
    </row>
    <row r="109" spans="1:67" x14ac:dyDescent="0.35">
      <c r="A109" s="37"/>
      <c r="B109" s="12"/>
      <c r="C109" s="8" t="s">
        <v>132</v>
      </c>
      <c r="D109" s="8"/>
      <c r="E109" s="31" t="s">
        <v>98</v>
      </c>
      <c r="F109" s="36">
        <v>0</v>
      </c>
      <c r="G109" s="36">
        <v>0</v>
      </c>
      <c r="H109" s="36">
        <v>0</v>
      </c>
      <c r="I109" s="36">
        <v>0</v>
      </c>
      <c r="J109" s="36">
        <v>0</v>
      </c>
      <c r="K109" s="36">
        <v>0</v>
      </c>
      <c r="L109" s="36">
        <v>0</v>
      </c>
      <c r="M109" s="36">
        <v>0</v>
      </c>
      <c r="N109" s="36">
        <v>0</v>
      </c>
      <c r="O109" s="36">
        <v>0</v>
      </c>
      <c r="P109" s="36">
        <v>0</v>
      </c>
      <c r="Q109" s="36">
        <v>3</v>
      </c>
      <c r="R109" s="36">
        <v>7.66</v>
      </c>
      <c r="S109" s="36">
        <v>6.48</v>
      </c>
      <c r="T109" s="36">
        <v>4.99</v>
      </c>
      <c r="U109" s="36">
        <v>2.99</v>
      </c>
      <c r="V109" s="36">
        <v>4.0599999999999996</v>
      </c>
      <c r="W109" s="36">
        <v>6.02</v>
      </c>
      <c r="X109" s="36">
        <v>6.61</v>
      </c>
      <c r="Y109" s="36">
        <v>4.54</v>
      </c>
      <c r="Z109" s="36">
        <v>4.21</v>
      </c>
      <c r="AA109" s="36">
        <v>3.06</v>
      </c>
      <c r="AB109" s="36">
        <v>3.85</v>
      </c>
      <c r="AC109" s="36">
        <v>2.67</v>
      </c>
      <c r="AD109" s="36">
        <v>1.36</v>
      </c>
      <c r="AE109" s="36">
        <v>0.43</v>
      </c>
      <c r="AF109" s="36">
        <v>0.26</v>
      </c>
      <c r="AG109" s="36">
        <v>0.62</v>
      </c>
      <c r="AH109" s="36">
        <v>0.73</v>
      </c>
      <c r="AI109" s="36">
        <v>1.26</v>
      </c>
      <c r="AJ109" s="36">
        <v>0.9</v>
      </c>
      <c r="AK109" s="36">
        <v>1.88</v>
      </c>
      <c r="AL109" s="36">
        <v>2.54</v>
      </c>
      <c r="AM109" s="36">
        <v>3.58</v>
      </c>
      <c r="AN109" s="36">
        <v>4.41</v>
      </c>
      <c r="AO109" s="36">
        <v>5.4</v>
      </c>
      <c r="AP109" s="36">
        <v>4.3899999999999997</v>
      </c>
      <c r="AQ109" s="36">
        <v>1.94</v>
      </c>
      <c r="AR109" s="40"/>
      <c r="AS109" s="40"/>
      <c r="AT109" s="40"/>
      <c r="AU109" s="40"/>
      <c r="AV109" s="40"/>
      <c r="AW109" s="40"/>
      <c r="AX109" s="40"/>
      <c r="AY109" s="40"/>
    </row>
    <row r="110" spans="1:67" x14ac:dyDescent="0.35">
      <c r="A110" s="37"/>
      <c r="B110" s="12"/>
      <c r="C110" s="8" t="s">
        <v>143</v>
      </c>
      <c r="D110" s="8"/>
      <c r="E110" s="31" t="s">
        <v>98</v>
      </c>
      <c r="F110" s="36">
        <v>0</v>
      </c>
      <c r="G110" s="36">
        <v>0</v>
      </c>
      <c r="H110" s="36">
        <v>0</v>
      </c>
      <c r="I110" s="36">
        <v>0</v>
      </c>
      <c r="J110" s="36">
        <v>0</v>
      </c>
      <c r="K110" s="36">
        <v>0</v>
      </c>
      <c r="L110" s="36">
        <v>0</v>
      </c>
      <c r="M110" s="36">
        <v>0</v>
      </c>
      <c r="N110" s="36">
        <v>0</v>
      </c>
      <c r="O110" s="36">
        <v>0</v>
      </c>
      <c r="P110" s="36">
        <v>0</v>
      </c>
      <c r="Q110" s="36">
        <v>0</v>
      </c>
      <c r="R110" s="36">
        <v>2.72</v>
      </c>
      <c r="S110" s="36">
        <v>0</v>
      </c>
      <c r="T110" s="36">
        <v>0</v>
      </c>
      <c r="U110" s="36">
        <v>0</v>
      </c>
      <c r="V110" s="36">
        <v>0</v>
      </c>
      <c r="W110" s="36">
        <v>0</v>
      </c>
      <c r="X110" s="36">
        <v>0</v>
      </c>
      <c r="Y110" s="36">
        <v>0</v>
      </c>
      <c r="Z110" s="36">
        <v>0</v>
      </c>
      <c r="AA110" s="36">
        <v>0</v>
      </c>
      <c r="AB110" s="36">
        <v>0</v>
      </c>
      <c r="AC110" s="36">
        <v>0</v>
      </c>
      <c r="AD110" s="36">
        <v>0</v>
      </c>
      <c r="AE110" s="36">
        <v>0</v>
      </c>
      <c r="AF110" s="36">
        <v>0</v>
      </c>
      <c r="AG110" s="36">
        <v>0</v>
      </c>
      <c r="AH110" s="36">
        <v>0</v>
      </c>
      <c r="AI110" s="36">
        <v>0</v>
      </c>
      <c r="AJ110" s="36">
        <v>0</v>
      </c>
      <c r="AK110" s="36">
        <v>0</v>
      </c>
      <c r="AL110" s="36">
        <v>0</v>
      </c>
      <c r="AM110" s="36">
        <v>0</v>
      </c>
      <c r="AN110" s="36">
        <v>0</v>
      </c>
      <c r="AO110" s="36">
        <v>0</v>
      </c>
      <c r="AP110" s="36">
        <v>0</v>
      </c>
      <c r="AQ110" s="36">
        <v>0</v>
      </c>
      <c r="AR110" s="40"/>
      <c r="AS110" s="40"/>
      <c r="AT110" s="40"/>
      <c r="AU110" s="40"/>
      <c r="AV110" s="40"/>
      <c r="AW110" s="40"/>
      <c r="AX110" s="40"/>
      <c r="AY110" s="40"/>
    </row>
    <row r="111" spans="1:67" x14ac:dyDescent="0.35">
      <c r="A111" s="37"/>
      <c r="B111" s="12"/>
      <c r="C111" s="8" t="s">
        <v>144</v>
      </c>
      <c r="D111" s="8"/>
      <c r="E111" s="31" t="s">
        <v>98</v>
      </c>
      <c r="F111" s="36">
        <v>0</v>
      </c>
      <c r="G111" s="36">
        <v>0</v>
      </c>
      <c r="H111" s="36">
        <v>0</v>
      </c>
      <c r="I111" s="36">
        <v>0</v>
      </c>
      <c r="J111" s="36">
        <v>0</v>
      </c>
      <c r="K111" s="36">
        <v>0</v>
      </c>
      <c r="L111" s="36">
        <v>0</v>
      </c>
      <c r="M111" s="36">
        <v>0</v>
      </c>
      <c r="N111" s="36">
        <v>0</v>
      </c>
      <c r="O111" s="36">
        <v>0</v>
      </c>
      <c r="P111" s="36">
        <v>0</v>
      </c>
      <c r="Q111" s="36">
        <v>0</v>
      </c>
      <c r="R111" s="36">
        <v>0</v>
      </c>
      <c r="S111" s="36">
        <v>0</v>
      </c>
      <c r="T111" s="36">
        <v>0</v>
      </c>
      <c r="U111" s="36">
        <v>0</v>
      </c>
      <c r="V111" s="36">
        <v>0</v>
      </c>
      <c r="W111" s="36">
        <v>0</v>
      </c>
      <c r="X111" s="36">
        <v>0</v>
      </c>
      <c r="Y111" s="36">
        <v>0</v>
      </c>
      <c r="Z111" s="36">
        <v>0</v>
      </c>
      <c r="AA111" s="36">
        <v>0</v>
      </c>
      <c r="AB111" s="36">
        <v>0</v>
      </c>
      <c r="AC111" s="36">
        <v>0</v>
      </c>
      <c r="AD111" s="36">
        <v>0</v>
      </c>
      <c r="AE111" s="36">
        <v>0</v>
      </c>
      <c r="AF111" s="36">
        <v>0</v>
      </c>
      <c r="AG111" s="36">
        <v>0</v>
      </c>
      <c r="AH111" s="36">
        <v>0</v>
      </c>
      <c r="AI111" s="36">
        <v>0</v>
      </c>
      <c r="AJ111" s="36">
        <v>0</v>
      </c>
      <c r="AK111" s="36">
        <v>0</v>
      </c>
      <c r="AL111" s="36">
        <v>0</v>
      </c>
      <c r="AM111" s="36">
        <v>0</v>
      </c>
      <c r="AN111" s="36">
        <v>0</v>
      </c>
      <c r="AO111" s="36">
        <v>0</v>
      </c>
      <c r="AP111" s="36">
        <v>0</v>
      </c>
      <c r="AQ111" s="36">
        <v>0</v>
      </c>
      <c r="AR111" s="40"/>
      <c r="AS111" s="40"/>
      <c r="AT111" s="40"/>
      <c r="AU111" s="40"/>
      <c r="AV111" s="40"/>
      <c r="AW111" s="40"/>
      <c r="AX111" s="40"/>
      <c r="AY111" s="40"/>
    </row>
    <row r="112" spans="1:67" x14ac:dyDescent="0.35">
      <c r="A112" s="37"/>
      <c r="B112" s="12"/>
      <c r="C112" s="8" t="s">
        <v>145</v>
      </c>
      <c r="D112" s="8"/>
      <c r="E112" s="31" t="s">
        <v>98</v>
      </c>
      <c r="F112" s="36">
        <v>0</v>
      </c>
      <c r="G112" s="36">
        <v>0</v>
      </c>
      <c r="H112" s="36">
        <v>0</v>
      </c>
      <c r="I112" s="36">
        <v>0</v>
      </c>
      <c r="J112" s="36">
        <v>0</v>
      </c>
      <c r="K112" s="36">
        <v>0</v>
      </c>
      <c r="L112" s="36">
        <v>0</v>
      </c>
      <c r="M112" s="36">
        <v>0</v>
      </c>
      <c r="N112" s="36">
        <v>0</v>
      </c>
      <c r="O112" s="36">
        <v>0</v>
      </c>
      <c r="P112" s="36">
        <v>0</v>
      </c>
      <c r="Q112" s="36">
        <v>0</v>
      </c>
      <c r="R112" s="36">
        <v>0</v>
      </c>
      <c r="S112" s="36">
        <v>0</v>
      </c>
      <c r="T112" s="36">
        <v>0</v>
      </c>
      <c r="U112" s="36">
        <v>0</v>
      </c>
      <c r="V112" s="36">
        <v>0</v>
      </c>
      <c r="W112" s="36">
        <v>0</v>
      </c>
      <c r="X112" s="36">
        <v>0</v>
      </c>
      <c r="Y112" s="36">
        <v>0</v>
      </c>
      <c r="Z112" s="36">
        <v>0</v>
      </c>
      <c r="AA112" s="36">
        <v>0</v>
      </c>
      <c r="AB112" s="36">
        <v>0</v>
      </c>
      <c r="AC112" s="36">
        <v>0</v>
      </c>
      <c r="AD112" s="36">
        <v>0</v>
      </c>
      <c r="AE112" s="36">
        <v>0</v>
      </c>
      <c r="AF112" s="36">
        <v>0</v>
      </c>
      <c r="AG112" s="36">
        <v>0</v>
      </c>
      <c r="AH112" s="36">
        <v>0</v>
      </c>
      <c r="AI112" s="36">
        <v>0</v>
      </c>
      <c r="AJ112" s="36">
        <v>0</v>
      </c>
      <c r="AK112" s="36">
        <v>0</v>
      </c>
      <c r="AL112" s="36">
        <v>0</v>
      </c>
      <c r="AM112" s="36">
        <v>0</v>
      </c>
      <c r="AN112" s="36">
        <v>0</v>
      </c>
      <c r="AO112" s="36">
        <v>0</v>
      </c>
      <c r="AP112" s="36">
        <v>0</v>
      </c>
      <c r="AQ112" s="36">
        <v>0</v>
      </c>
      <c r="AR112" s="40"/>
      <c r="AS112" s="40"/>
      <c r="AT112" s="40"/>
      <c r="AU112" s="40"/>
      <c r="AV112" s="40"/>
      <c r="AW112" s="40"/>
      <c r="AX112" s="40"/>
      <c r="AY112" s="40"/>
    </row>
    <row r="113" spans="1:67" x14ac:dyDescent="0.35">
      <c r="A113" s="37"/>
      <c r="B113" s="12"/>
      <c r="C113" s="8" t="s">
        <v>146</v>
      </c>
      <c r="D113" s="8"/>
      <c r="E113" s="31" t="s">
        <v>98</v>
      </c>
      <c r="F113" s="36">
        <v>0.71</v>
      </c>
      <c r="G113" s="36">
        <v>1.1100000000000001</v>
      </c>
      <c r="H113" s="36">
        <v>0.92</v>
      </c>
      <c r="I113" s="36">
        <v>3.78</v>
      </c>
      <c r="J113" s="36">
        <v>0.1</v>
      </c>
      <c r="K113" s="36">
        <v>2.78</v>
      </c>
      <c r="L113" s="36">
        <v>1.66</v>
      </c>
      <c r="M113" s="36">
        <v>3.02</v>
      </c>
      <c r="N113" s="36">
        <v>3.19</v>
      </c>
      <c r="O113" s="36">
        <v>0.91</v>
      </c>
      <c r="P113" s="36">
        <v>0.89</v>
      </c>
      <c r="Q113" s="36">
        <v>5.3</v>
      </c>
      <c r="R113" s="36">
        <v>5.46</v>
      </c>
      <c r="S113" s="36">
        <v>0</v>
      </c>
      <c r="T113" s="36">
        <v>0</v>
      </c>
      <c r="U113" s="36">
        <v>0</v>
      </c>
      <c r="V113" s="36">
        <v>0</v>
      </c>
      <c r="W113" s="36">
        <v>0</v>
      </c>
      <c r="X113" s="36">
        <v>0</v>
      </c>
      <c r="Y113" s="36">
        <v>0</v>
      </c>
      <c r="Z113" s="36">
        <v>0</v>
      </c>
      <c r="AA113" s="36">
        <v>0</v>
      </c>
      <c r="AB113" s="36">
        <v>0</v>
      </c>
      <c r="AC113" s="36">
        <v>0</v>
      </c>
      <c r="AD113" s="36">
        <v>0</v>
      </c>
      <c r="AE113" s="36">
        <v>0</v>
      </c>
      <c r="AF113" s="36">
        <v>0</v>
      </c>
      <c r="AG113" s="36">
        <v>0</v>
      </c>
      <c r="AH113" s="36">
        <v>0</v>
      </c>
      <c r="AI113" s="36">
        <v>0</v>
      </c>
      <c r="AJ113" s="36">
        <v>0</v>
      </c>
      <c r="AK113" s="36">
        <v>0</v>
      </c>
      <c r="AL113" s="36">
        <v>0</v>
      </c>
      <c r="AM113" s="36">
        <v>0</v>
      </c>
      <c r="AN113" s="36">
        <v>0</v>
      </c>
      <c r="AO113" s="36">
        <v>0</v>
      </c>
      <c r="AP113" s="36">
        <v>0</v>
      </c>
      <c r="AQ113" s="36">
        <v>0</v>
      </c>
      <c r="AR113" s="40"/>
      <c r="AS113" s="40"/>
      <c r="AT113" s="40"/>
      <c r="AU113" s="40"/>
      <c r="AV113" s="40"/>
      <c r="AW113" s="40"/>
      <c r="AX113" s="40"/>
      <c r="AY113" s="40"/>
    </row>
    <row r="114" spans="1:67" x14ac:dyDescent="0.35">
      <c r="A114" s="37"/>
      <c r="B114" s="12"/>
      <c r="C114" s="8" t="s">
        <v>147</v>
      </c>
      <c r="D114" s="8"/>
      <c r="E114" s="31" t="s">
        <v>98</v>
      </c>
      <c r="F114" s="36">
        <v>2.72</v>
      </c>
      <c r="G114" s="36">
        <v>0</v>
      </c>
      <c r="H114" s="36">
        <v>1.54</v>
      </c>
      <c r="I114" s="36">
        <v>0</v>
      </c>
      <c r="J114" s="36">
        <v>0</v>
      </c>
      <c r="K114" s="36">
        <v>0</v>
      </c>
      <c r="L114" s="36">
        <v>0</v>
      </c>
      <c r="M114" s="36">
        <v>0</v>
      </c>
      <c r="N114" s="36">
        <v>0</v>
      </c>
      <c r="O114" s="36">
        <v>0</v>
      </c>
      <c r="P114" s="36">
        <v>0</v>
      </c>
      <c r="Q114" s="36">
        <v>0</v>
      </c>
      <c r="R114" s="36">
        <v>0</v>
      </c>
      <c r="S114" s="36">
        <v>0</v>
      </c>
      <c r="T114" s="36">
        <v>0</v>
      </c>
      <c r="U114" s="36">
        <v>0</v>
      </c>
      <c r="V114" s="36">
        <v>0</v>
      </c>
      <c r="W114" s="36">
        <v>0</v>
      </c>
      <c r="X114" s="36">
        <v>0</v>
      </c>
      <c r="Y114" s="36">
        <v>0</v>
      </c>
      <c r="Z114" s="36">
        <v>0</v>
      </c>
      <c r="AA114" s="36">
        <v>0</v>
      </c>
      <c r="AB114" s="36">
        <v>0</v>
      </c>
      <c r="AC114" s="36">
        <v>0</v>
      </c>
      <c r="AD114" s="36">
        <v>0</v>
      </c>
      <c r="AE114" s="36">
        <v>0</v>
      </c>
      <c r="AF114" s="36">
        <v>0</v>
      </c>
      <c r="AG114" s="36">
        <v>0</v>
      </c>
      <c r="AH114" s="36">
        <v>0</v>
      </c>
      <c r="AI114" s="36">
        <v>0</v>
      </c>
      <c r="AJ114" s="36">
        <v>0</v>
      </c>
      <c r="AK114" s="36">
        <v>0</v>
      </c>
      <c r="AL114" s="36">
        <v>0</v>
      </c>
      <c r="AM114" s="36">
        <v>0</v>
      </c>
      <c r="AN114" s="36">
        <v>0</v>
      </c>
      <c r="AO114" s="36">
        <v>0</v>
      </c>
      <c r="AP114" s="36">
        <v>0</v>
      </c>
      <c r="AQ114" s="36">
        <v>0</v>
      </c>
      <c r="AR114" s="40"/>
      <c r="AS114" s="40"/>
      <c r="AT114" s="40"/>
      <c r="AU114" s="40"/>
      <c r="AV114" s="40"/>
      <c r="AW114" s="40"/>
      <c r="AX114" s="40"/>
      <c r="AY114" s="40"/>
    </row>
    <row r="115" spans="1:67" x14ac:dyDescent="0.35">
      <c r="A115" s="37"/>
      <c r="B115" s="12"/>
      <c r="C115" s="8" t="s">
        <v>148</v>
      </c>
      <c r="D115" s="8"/>
      <c r="E115" s="31" t="s">
        <v>98</v>
      </c>
      <c r="F115" s="36">
        <v>1.06</v>
      </c>
      <c r="G115" s="36">
        <v>1.21</v>
      </c>
      <c r="H115" s="36">
        <v>1.21</v>
      </c>
      <c r="I115" s="36">
        <v>0</v>
      </c>
      <c r="J115" s="36">
        <v>1.22</v>
      </c>
      <c r="K115" s="36">
        <v>1.22</v>
      </c>
      <c r="L115" s="36">
        <v>0</v>
      </c>
      <c r="M115" s="36">
        <v>0</v>
      </c>
      <c r="N115" s="36">
        <v>0</v>
      </c>
      <c r="O115" s="36">
        <v>0</v>
      </c>
      <c r="P115" s="36">
        <v>0</v>
      </c>
      <c r="Q115" s="36">
        <v>0</v>
      </c>
      <c r="R115" s="36">
        <v>0</v>
      </c>
      <c r="S115" s="36">
        <v>0</v>
      </c>
      <c r="T115" s="36">
        <v>0</v>
      </c>
      <c r="U115" s="36">
        <v>0</v>
      </c>
      <c r="V115" s="36">
        <v>0</v>
      </c>
      <c r="W115" s="36">
        <v>0</v>
      </c>
      <c r="X115" s="36">
        <v>0</v>
      </c>
      <c r="Y115" s="36">
        <v>0</v>
      </c>
      <c r="Z115" s="36">
        <v>0</v>
      </c>
      <c r="AA115" s="36">
        <v>0</v>
      </c>
      <c r="AB115" s="36">
        <v>0</v>
      </c>
      <c r="AC115" s="36">
        <v>0</v>
      </c>
      <c r="AD115" s="36">
        <v>0</v>
      </c>
      <c r="AE115" s="36">
        <v>0</v>
      </c>
      <c r="AF115" s="36">
        <v>0</v>
      </c>
      <c r="AG115" s="36">
        <v>0</v>
      </c>
      <c r="AH115" s="36">
        <v>0</v>
      </c>
      <c r="AI115" s="36">
        <v>0</v>
      </c>
      <c r="AJ115" s="36">
        <v>0</v>
      </c>
      <c r="AK115" s="36">
        <v>0</v>
      </c>
      <c r="AL115" s="36">
        <v>1.23</v>
      </c>
      <c r="AM115" s="36">
        <v>0</v>
      </c>
      <c r="AN115" s="36">
        <v>0</v>
      </c>
      <c r="AO115" s="36">
        <v>0</v>
      </c>
      <c r="AP115" s="36">
        <v>0</v>
      </c>
      <c r="AQ115" s="36">
        <v>0</v>
      </c>
      <c r="AR115" s="40"/>
      <c r="AS115" s="40"/>
      <c r="AT115" s="40"/>
      <c r="AU115" s="40"/>
      <c r="AV115" s="40"/>
      <c r="AW115" s="40"/>
      <c r="AX115" s="40"/>
      <c r="AY115" s="40"/>
    </row>
    <row r="116" spans="1:67" x14ac:dyDescent="0.35">
      <c r="A116" s="12"/>
      <c r="B116" s="34" t="s">
        <v>152</v>
      </c>
    </row>
    <row r="117" spans="1:67" x14ac:dyDescent="0.35">
      <c r="A117" s="12"/>
      <c r="C117" s="8"/>
      <c r="D117" s="8"/>
      <c r="E117" s="8"/>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row>
    <row r="118" spans="1:67" x14ac:dyDescent="0.35">
      <c r="A118" s="29"/>
      <c r="B118" s="29"/>
      <c r="C118" s="29" t="s">
        <v>133</v>
      </c>
      <c r="D118" s="29"/>
      <c r="E118" s="29" t="s">
        <v>55</v>
      </c>
      <c r="F118" s="30">
        <v>2023</v>
      </c>
      <c r="G118" s="30">
        <v>2024</v>
      </c>
      <c r="H118" s="30">
        <v>2025</v>
      </c>
      <c r="I118" s="30">
        <v>2026</v>
      </c>
      <c r="J118" s="30">
        <v>2027</v>
      </c>
      <c r="K118" s="30">
        <v>2028</v>
      </c>
      <c r="L118" s="30">
        <v>2029</v>
      </c>
      <c r="M118" s="30">
        <v>2030</v>
      </c>
      <c r="N118" s="30">
        <v>2031</v>
      </c>
      <c r="O118" s="30">
        <v>2032</v>
      </c>
      <c r="P118" s="30">
        <v>2033</v>
      </c>
      <c r="Q118" s="30">
        <v>2034</v>
      </c>
      <c r="R118" s="30">
        <v>2035</v>
      </c>
      <c r="S118" s="30">
        <v>2036</v>
      </c>
      <c r="T118" s="30">
        <v>2037</v>
      </c>
      <c r="U118" s="30">
        <v>2038</v>
      </c>
      <c r="V118" s="30">
        <v>2039</v>
      </c>
      <c r="W118" s="30">
        <v>2040</v>
      </c>
      <c r="X118" s="30">
        <v>2041</v>
      </c>
      <c r="Y118" s="30">
        <v>2042</v>
      </c>
      <c r="Z118" s="30">
        <v>2043</v>
      </c>
      <c r="AA118" s="30">
        <v>2044</v>
      </c>
      <c r="AB118" s="30">
        <v>2045</v>
      </c>
      <c r="AC118" s="30">
        <v>2046</v>
      </c>
      <c r="AD118" s="30">
        <v>2047</v>
      </c>
      <c r="AE118" s="30">
        <v>2048</v>
      </c>
      <c r="AF118" s="30">
        <v>2049</v>
      </c>
      <c r="AG118" s="30">
        <v>2050</v>
      </c>
      <c r="AH118" s="30">
        <v>2051</v>
      </c>
      <c r="AI118" s="30">
        <v>2052</v>
      </c>
      <c r="AJ118" s="30">
        <v>2053</v>
      </c>
      <c r="AK118" s="30">
        <v>2054</v>
      </c>
      <c r="AL118" s="30">
        <v>2055</v>
      </c>
      <c r="AM118" s="30">
        <v>2056</v>
      </c>
      <c r="AN118" s="30">
        <v>2057</v>
      </c>
      <c r="AO118" s="30">
        <v>2058</v>
      </c>
      <c r="AP118" s="30">
        <v>2059</v>
      </c>
      <c r="AQ118" s="30">
        <v>2060</v>
      </c>
    </row>
    <row r="119" spans="1:67" x14ac:dyDescent="0.35">
      <c r="A119" s="12"/>
      <c r="B119" s="12" t="s">
        <v>154</v>
      </c>
      <c r="C119" s="8" t="s" cm="1">
        <v>135</v>
      </c>
      <c r="D119" s="8"/>
      <c r="E119" s="31" t="s">
        <v>93</v>
      </c>
      <c r="F119" s="36">
        <v>30.46</v>
      </c>
      <c r="G119" s="36">
        <v>35.5</v>
      </c>
      <c r="H119" s="36">
        <v>36.53</v>
      </c>
      <c r="I119" s="36">
        <v>24.94</v>
      </c>
      <c r="J119" s="36">
        <v>14.69</v>
      </c>
      <c r="K119" s="36">
        <v>5.59</v>
      </c>
      <c r="L119" s="36">
        <v>-4.1399999999999997</v>
      </c>
      <c r="M119" s="36">
        <v>-11.3</v>
      </c>
      <c r="N119" s="36">
        <v>-16.079999999999998</v>
      </c>
      <c r="O119" s="36">
        <v>-16.72</v>
      </c>
      <c r="P119" s="36">
        <v>-15.6</v>
      </c>
      <c r="Q119" s="36">
        <v>-18.100000000000001</v>
      </c>
      <c r="R119" s="36">
        <v>-18.09</v>
      </c>
      <c r="S119" s="36">
        <v>-18.04</v>
      </c>
      <c r="T119" s="36">
        <v>-10.63</v>
      </c>
      <c r="U119" s="36">
        <v>-10.37</v>
      </c>
      <c r="V119" s="36">
        <v>-10.55</v>
      </c>
      <c r="W119" s="36">
        <v>-6.37</v>
      </c>
      <c r="X119" s="36">
        <v>-1.37</v>
      </c>
      <c r="Y119" s="36">
        <v>4.3499999999999996</v>
      </c>
      <c r="Z119" s="36">
        <v>7.4</v>
      </c>
      <c r="AA119" s="36">
        <v>8.3699999999999992</v>
      </c>
      <c r="AB119" s="36">
        <v>9.61</v>
      </c>
      <c r="AC119" s="36">
        <v>7.47</v>
      </c>
      <c r="AD119" s="36">
        <v>4.09</v>
      </c>
      <c r="AE119" s="36">
        <v>1.56</v>
      </c>
      <c r="AF119" s="36">
        <v>2.41</v>
      </c>
      <c r="AG119" s="36">
        <v>3.04</v>
      </c>
      <c r="AH119" s="36">
        <v>6.31</v>
      </c>
      <c r="AI119" s="36">
        <v>8.3699999999999992</v>
      </c>
      <c r="AJ119" s="36">
        <v>10.23</v>
      </c>
      <c r="AK119" s="36">
        <v>10.85</v>
      </c>
      <c r="AL119" s="36">
        <v>10.36</v>
      </c>
      <c r="AM119" s="36">
        <v>8.01</v>
      </c>
      <c r="AN119" s="36">
        <v>3.77</v>
      </c>
      <c r="AO119" s="36">
        <v>0.98</v>
      </c>
      <c r="AP119" s="36">
        <v>-0.23</v>
      </c>
      <c r="AQ119" s="36">
        <v>-0.92</v>
      </c>
    </row>
    <row r="120" spans="1:67" s="32" customFormat="1" x14ac:dyDescent="0.35">
      <c r="A120" s="12"/>
      <c r="B120" s="12"/>
      <c r="C120" s="8" t="s">
        <v>136</v>
      </c>
      <c r="D120" s="8"/>
      <c r="E120" s="31" t="s">
        <v>93</v>
      </c>
      <c r="F120" s="36">
        <v>0.11</v>
      </c>
      <c r="G120" s="36">
        <v>0.22</v>
      </c>
      <c r="H120" s="36">
        <v>0.32</v>
      </c>
      <c r="I120" s="36">
        <v>0.41</v>
      </c>
      <c r="J120" s="36">
        <v>0.52</v>
      </c>
      <c r="K120" s="36">
        <v>0.51</v>
      </c>
      <c r="L120" s="36">
        <v>0.56000000000000005</v>
      </c>
      <c r="M120" s="36">
        <v>0.55000000000000004</v>
      </c>
      <c r="N120" s="36">
        <v>0.71</v>
      </c>
      <c r="O120" s="36">
        <v>0.81</v>
      </c>
      <c r="P120" s="36">
        <v>0.93</v>
      </c>
      <c r="Q120" s="36">
        <v>1.1200000000000001</v>
      </c>
      <c r="R120" s="36">
        <v>1.31</v>
      </c>
      <c r="S120" s="36">
        <v>1.38</v>
      </c>
      <c r="T120" s="36">
        <v>1.45</v>
      </c>
      <c r="U120" s="36">
        <v>1.5</v>
      </c>
      <c r="V120" s="36">
        <v>1.54</v>
      </c>
      <c r="W120" s="36">
        <v>1.53</v>
      </c>
      <c r="X120" s="36">
        <v>1.53</v>
      </c>
      <c r="Y120" s="36">
        <v>1.53</v>
      </c>
      <c r="Z120" s="36">
        <v>1.49</v>
      </c>
      <c r="AA120" s="36">
        <v>1.51</v>
      </c>
      <c r="AB120" s="36">
        <v>1.54</v>
      </c>
      <c r="AC120" s="36">
        <v>1.57</v>
      </c>
      <c r="AD120" s="36">
        <v>1.6</v>
      </c>
      <c r="AE120" s="36">
        <v>1.64</v>
      </c>
      <c r="AF120" s="36">
        <v>1.67</v>
      </c>
      <c r="AG120" s="36">
        <v>1.69</v>
      </c>
      <c r="AH120" s="36">
        <v>1.72</v>
      </c>
      <c r="AI120" s="36">
        <v>1.75</v>
      </c>
      <c r="AJ120" s="36">
        <v>1.78</v>
      </c>
      <c r="AK120" s="36">
        <v>1.8</v>
      </c>
      <c r="AL120" s="36">
        <v>1.83</v>
      </c>
      <c r="AM120" s="36">
        <v>1.86</v>
      </c>
      <c r="AN120" s="36">
        <v>1.89</v>
      </c>
      <c r="AO120" s="36">
        <v>1.91</v>
      </c>
      <c r="AP120" s="36">
        <v>1.94</v>
      </c>
      <c r="AQ120" s="36">
        <v>1.97</v>
      </c>
      <c r="AR120"/>
      <c r="AS120"/>
      <c r="AT120"/>
      <c r="AU120"/>
      <c r="AV120"/>
      <c r="AW120"/>
      <c r="AX120"/>
      <c r="AY120"/>
      <c r="AZ120"/>
      <c r="BA120"/>
      <c r="BB120"/>
      <c r="BC120"/>
      <c r="BD120"/>
      <c r="BE120"/>
      <c r="BF120"/>
      <c r="BG120"/>
      <c r="BH120"/>
      <c r="BI120"/>
      <c r="BJ120"/>
      <c r="BK120"/>
      <c r="BL120"/>
      <c r="BM120"/>
      <c r="BN120"/>
      <c r="BO120"/>
    </row>
    <row r="121" spans="1:67" x14ac:dyDescent="0.35">
      <c r="A121" s="12"/>
      <c r="B121" s="12"/>
      <c r="C121" s="8" t="s">
        <v>129</v>
      </c>
      <c r="D121" s="8"/>
      <c r="E121" s="31" t="s">
        <v>93</v>
      </c>
      <c r="F121" s="36">
        <v>-0.04</v>
      </c>
      <c r="G121" s="36">
        <v>-0.03</v>
      </c>
      <c r="H121" s="36">
        <v>-0.08</v>
      </c>
      <c r="I121" s="36">
        <v>-0.09</v>
      </c>
      <c r="J121" s="36">
        <v>-0.26</v>
      </c>
      <c r="K121" s="36">
        <v>-0.43</v>
      </c>
      <c r="L121" s="36">
        <v>-0.57999999999999996</v>
      </c>
      <c r="M121" s="36">
        <v>-0.67</v>
      </c>
      <c r="N121" s="36">
        <v>-0.84</v>
      </c>
      <c r="O121" s="36">
        <v>-1.01</v>
      </c>
      <c r="P121" s="36">
        <v>-1.07</v>
      </c>
      <c r="Q121" s="36">
        <v>-1.1399999999999999</v>
      </c>
      <c r="R121" s="36">
        <v>-1.1599999999999999</v>
      </c>
      <c r="S121" s="36">
        <v>-1.22</v>
      </c>
      <c r="T121" s="36">
        <v>-1.2</v>
      </c>
      <c r="U121" s="36">
        <v>-1.1200000000000001</v>
      </c>
      <c r="V121" s="36">
        <v>-1.1100000000000001</v>
      </c>
      <c r="W121" s="36">
        <v>-1.1200000000000001</v>
      </c>
      <c r="X121" s="36">
        <v>-1.1000000000000001</v>
      </c>
      <c r="Y121" s="36">
        <v>-1.08</v>
      </c>
      <c r="Z121" s="36">
        <v>-1.05</v>
      </c>
      <c r="AA121" s="36">
        <v>-1.05</v>
      </c>
      <c r="AB121" s="36">
        <v>-1.06</v>
      </c>
      <c r="AC121" s="36">
        <v>-1.06</v>
      </c>
      <c r="AD121" s="36">
        <v>-1.08</v>
      </c>
      <c r="AE121" s="36">
        <v>-1.1200000000000001</v>
      </c>
      <c r="AF121" s="36">
        <v>-1.03</v>
      </c>
      <c r="AG121" s="36">
        <v>-0.93</v>
      </c>
      <c r="AH121" s="36">
        <v>-0.81</v>
      </c>
      <c r="AI121" s="36">
        <v>-0.71</v>
      </c>
      <c r="AJ121" s="36">
        <v>-0.67</v>
      </c>
      <c r="AK121" s="36">
        <v>-0.66</v>
      </c>
      <c r="AL121" s="36">
        <v>-0.66</v>
      </c>
      <c r="AM121" s="36">
        <v>-0.68</v>
      </c>
      <c r="AN121" s="36">
        <v>-0.57999999999999996</v>
      </c>
      <c r="AO121" s="36">
        <v>-0.5</v>
      </c>
      <c r="AP121" s="36">
        <v>-0.5</v>
      </c>
      <c r="AQ121" s="36">
        <v>-0.49</v>
      </c>
    </row>
    <row r="122" spans="1:67" x14ac:dyDescent="0.35">
      <c r="A122" s="12"/>
      <c r="B122" s="12"/>
      <c r="C122" s="8" t="s">
        <v>130</v>
      </c>
      <c r="D122" s="8"/>
      <c r="E122" s="31" t="s">
        <v>93</v>
      </c>
      <c r="F122" s="36">
        <v>0</v>
      </c>
      <c r="G122" s="36">
        <v>0</v>
      </c>
      <c r="H122" s="36">
        <v>0</v>
      </c>
      <c r="I122" s="36">
        <v>0</v>
      </c>
      <c r="J122" s="36">
        <v>0</v>
      </c>
      <c r="K122" s="36">
        <v>0</v>
      </c>
      <c r="L122" s="36">
        <v>0</v>
      </c>
      <c r="M122" s="36">
        <v>0.06</v>
      </c>
      <c r="N122" s="36">
        <v>0.14000000000000001</v>
      </c>
      <c r="O122" s="36">
        <v>0.22</v>
      </c>
      <c r="P122" s="36">
        <v>0.32</v>
      </c>
      <c r="Q122" s="36">
        <v>0.42</v>
      </c>
      <c r="R122" s="36">
        <v>0.64</v>
      </c>
      <c r="S122" s="36">
        <v>0.91</v>
      </c>
      <c r="T122" s="36">
        <v>1.31</v>
      </c>
      <c r="U122" s="36">
        <v>1.95</v>
      </c>
      <c r="V122" s="36">
        <v>2.81</v>
      </c>
      <c r="W122" s="36">
        <v>2.98</v>
      </c>
      <c r="X122" s="36">
        <v>3.42</v>
      </c>
      <c r="Y122" s="36">
        <v>3.55</v>
      </c>
      <c r="Z122" s="36">
        <v>3.49</v>
      </c>
      <c r="AA122" s="36">
        <v>3.13</v>
      </c>
      <c r="AB122" s="36">
        <v>3.17</v>
      </c>
      <c r="AC122" s="36">
        <v>2.79</v>
      </c>
      <c r="AD122" s="36">
        <v>2.34</v>
      </c>
      <c r="AE122" s="36">
        <v>1.64</v>
      </c>
      <c r="AF122" s="36">
        <v>1.34</v>
      </c>
      <c r="AG122" s="36">
        <v>1.27</v>
      </c>
      <c r="AH122" s="36">
        <v>1.39</v>
      </c>
      <c r="AI122" s="36">
        <v>1.1499999999999999</v>
      </c>
      <c r="AJ122" s="36">
        <v>1.1200000000000001</v>
      </c>
      <c r="AK122" s="36">
        <v>0.97</v>
      </c>
      <c r="AL122" s="36">
        <v>0.8</v>
      </c>
      <c r="AM122" s="36">
        <v>0.49</v>
      </c>
      <c r="AN122" s="36">
        <v>0.33</v>
      </c>
      <c r="AO122" s="36">
        <v>0.21</v>
      </c>
      <c r="AP122" s="36">
        <v>0.09</v>
      </c>
      <c r="AQ122" s="36">
        <v>0</v>
      </c>
    </row>
    <row r="123" spans="1:67" x14ac:dyDescent="0.35">
      <c r="A123" s="12"/>
      <c r="B123" s="12"/>
      <c r="C123" s="8" t="s">
        <v>137</v>
      </c>
      <c r="D123" s="8"/>
      <c r="E123" s="31" t="s">
        <v>93</v>
      </c>
      <c r="F123" s="36">
        <v>0.56000000000000005</v>
      </c>
      <c r="G123" s="36">
        <v>0.82</v>
      </c>
      <c r="H123" s="36">
        <v>0.67</v>
      </c>
      <c r="I123" s="36">
        <v>0.86</v>
      </c>
      <c r="J123" s="36">
        <v>0.53</v>
      </c>
      <c r="K123" s="36">
        <v>0.43</v>
      </c>
      <c r="L123" s="36">
        <v>0.38</v>
      </c>
      <c r="M123" s="36">
        <v>0.22</v>
      </c>
      <c r="N123" s="36">
        <v>0.42</v>
      </c>
      <c r="O123" s="36">
        <v>0.38</v>
      </c>
      <c r="P123" s="36">
        <v>0.41</v>
      </c>
      <c r="Q123" s="36">
        <v>0.54</v>
      </c>
      <c r="R123" s="36">
        <v>0</v>
      </c>
      <c r="S123" s="36">
        <v>0</v>
      </c>
      <c r="T123" s="36">
        <v>0</v>
      </c>
      <c r="U123" s="36">
        <v>0</v>
      </c>
      <c r="V123" s="36">
        <v>0.01</v>
      </c>
      <c r="W123" s="36">
        <v>0.01</v>
      </c>
      <c r="X123" s="36">
        <v>0</v>
      </c>
      <c r="Y123" s="36">
        <v>0</v>
      </c>
      <c r="Z123" s="36">
        <v>0.01</v>
      </c>
      <c r="AA123" s="36">
        <v>0</v>
      </c>
      <c r="AB123" s="36">
        <v>0</v>
      </c>
      <c r="AC123" s="36">
        <v>0</v>
      </c>
      <c r="AD123" s="36">
        <v>0</v>
      </c>
      <c r="AE123" s="36">
        <v>0</v>
      </c>
      <c r="AF123" s="36">
        <v>0</v>
      </c>
      <c r="AG123" s="36">
        <v>0</v>
      </c>
      <c r="AH123" s="36">
        <v>0</v>
      </c>
      <c r="AI123" s="36">
        <v>0</v>
      </c>
      <c r="AJ123" s="36">
        <v>0</v>
      </c>
      <c r="AK123" s="36">
        <v>0</v>
      </c>
      <c r="AL123" s="36">
        <v>0</v>
      </c>
      <c r="AM123" s="36">
        <v>0</v>
      </c>
      <c r="AN123" s="36">
        <v>0</v>
      </c>
      <c r="AO123" s="36">
        <v>0</v>
      </c>
      <c r="AP123" s="36">
        <v>0</v>
      </c>
      <c r="AQ123" s="36">
        <v>0</v>
      </c>
    </row>
    <row r="124" spans="1:67" x14ac:dyDescent="0.35">
      <c r="A124" s="12"/>
      <c r="B124" s="12"/>
      <c r="C124" s="8" t="s">
        <v>138</v>
      </c>
      <c r="D124" s="8"/>
      <c r="E124" s="31" t="s">
        <v>93</v>
      </c>
      <c r="F124" s="36">
        <v>-1.0900000000000001</v>
      </c>
      <c r="G124" s="36">
        <v>-1.08</v>
      </c>
      <c r="H124" s="36">
        <v>-1.1599999999999999</v>
      </c>
      <c r="I124" s="36">
        <v>-1.33</v>
      </c>
      <c r="J124" s="36">
        <v>-1.35</v>
      </c>
      <c r="K124" s="36">
        <v>-1.33</v>
      </c>
      <c r="L124" s="36">
        <v>-1.34</v>
      </c>
      <c r="M124" s="36">
        <v>-1.66</v>
      </c>
      <c r="N124" s="36">
        <v>-1.66</v>
      </c>
      <c r="O124" s="36">
        <v>-1.67</v>
      </c>
      <c r="P124" s="36">
        <v>-1.59</v>
      </c>
      <c r="Q124" s="36">
        <v>-1.57</v>
      </c>
      <c r="R124" s="36">
        <v>-1.93</v>
      </c>
      <c r="S124" s="36">
        <v>-1.82</v>
      </c>
      <c r="T124" s="36">
        <v>-1.72</v>
      </c>
      <c r="U124" s="36">
        <v>-1.61</v>
      </c>
      <c r="V124" s="36">
        <v>-1.55</v>
      </c>
      <c r="W124" s="36">
        <v>-1.51</v>
      </c>
      <c r="X124" s="36">
        <v>-1.49</v>
      </c>
      <c r="Y124" s="36">
        <v>-1.47</v>
      </c>
      <c r="Z124" s="36">
        <v>-1.44</v>
      </c>
      <c r="AA124" s="36">
        <v>-1.42</v>
      </c>
      <c r="AB124" s="36">
        <v>-1.4</v>
      </c>
      <c r="AC124" s="36">
        <v>-1.4</v>
      </c>
      <c r="AD124" s="36">
        <v>-1.4</v>
      </c>
      <c r="AE124" s="36">
        <v>-1.43</v>
      </c>
      <c r="AF124" s="36">
        <v>-1.39</v>
      </c>
      <c r="AG124" s="36">
        <v>-1.37</v>
      </c>
      <c r="AH124" s="36">
        <v>-1.31</v>
      </c>
      <c r="AI124" s="36">
        <v>-1.26</v>
      </c>
      <c r="AJ124" s="36">
        <v>-1.21</v>
      </c>
      <c r="AK124" s="36">
        <v>-1.18</v>
      </c>
      <c r="AL124" s="36">
        <v>-1.1599999999999999</v>
      </c>
      <c r="AM124" s="36">
        <v>-1.1399999999999999</v>
      </c>
      <c r="AN124" s="36">
        <v>-1.1299999999999999</v>
      </c>
      <c r="AO124" s="36">
        <v>-1.1499999999999999</v>
      </c>
      <c r="AP124" s="36">
        <v>-1.1399999999999999</v>
      </c>
      <c r="AQ124" s="36">
        <v>-1.18</v>
      </c>
    </row>
    <row r="125" spans="1:67" x14ac:dyDescent="0.35">
      <c r="A125" s="12"/>
      <c r="B125" s="12"/>
      <c r="C125" s="8" t="s">
        <v>131</v>
      </c>
      <c r="D125" s="8"/>
      <c r="E125" s="31" t="s">
        <v>93</v>
      </c>
      <c r="F125" s="36">
        <v>34.369999999999997</v>
      </c>
      <c r="G125" s="36">
        <v>38.54</v>
      </c>
      <c r="H125" s="36">
        <v>46.02</v>
      </c>
      <c r="I125" s="36">
        <v>50.57</v>
      </c>
      <c r="J125" s="36">
        <v>54.78</v>
      </c>
      <c r="K125" s="36">
        <v>58.59</v>
      </c>
      <c r="L125" s="36">
        <v>58.15</v>
      </c>
      <c r="M125" s="36">
        <v>59.76</v>
      </c>
      <c r="N125" s="36">
        <v>60.92</v>
      </c>
      <c r="O125" s="36">
        <v>62.08</v>
      </c>
      <c r="P125" s="36">
        <v>62.77</v>
      </c>
      <c r="Q125" s="36">
        <v>62.68</v>
      </c>
      <c r="R125" s="36">
        <v>65.16</v>
      </c>
      <c r="S125" s="36">
        <v>68.09</v>
      </c>
      <c r="T125" s="36">
        <v>69.5</v>
      </c>
      <c r="U125" s="36">
        <v>72.31</v>
      </c>
      <c r="V125" s="36">
        <v>74.709999999999994</v>
      </c>
      <c r="W125" s="36">
        <v>77.900000000000006</v>
      </c>
      <c r="X125" s="36">
        <v>82.07</v>
      </c>
      <c r="Y125" s="36">
        <v>86.35</v>
      </c>
      <c r="Z125" s="36">
        <v>90.75</v>
      </c>
      <c r="AA125" s="36">
        <v>95.2</v>
      </c>
      <c r="AB125" s="36">
        <v>97.64</v>
      </c>
      <c r="AC125" s="36">
        <v>100.15</v>
      </c>
      <c r="AD125" s="36">
        <v>104.67</v>
      </c>
      <c r="AE125" s="36">
        <v>107.33</v>
      </c>
      <c r="AF125" s="36">
        <v>108.15</v>
      </c>
      <c r="AG125" s="36">
        <v>108.37</v>
      </c>
      <c r="AH125" s="36">
        <v>107.46</v>
      </c>
      <c r="AI125" s="36">
        <v>106.23</v>
      </c>
      <c r="AJ125" s="36">
        <v>103.83</v>
      </c>
      <c r="AK125" s="36">
        <v>105.03</v>
      </c>
      <c r="AL125" s="36">
        <v>105.74</v>
      </c>
      <c r="AM125" s="36">
        <v>107.1</v>
      </c>
      <c r="AN125" s="36">
        <v>107.3</v>
      </c>
      <c r="AO125" s="36">
        <v>108</v>
      </c>
      <c r="AP125" s="36">
        <v>106.98</v>
      </c>
      <c r="AQ125" s="36">
        <v>106.6</v>
      </c>
    </row>
    <row r="126" spans="1:67" x14ac:dyDescent="0.35">
      <c r="A126" s="12"/>
      <c r="B126" s="12"/>
      <c r="C126" s="8" t="s">
        <v>139</v>
      </c>
      <c r="D126" s="8"/>
      <c r="E126" s="31" t="s">
        <v>93</v>
      </c>
      <c r="F126" s="36">
        <v>49.6</v>
      </c>
      <c r="G126" s="36">
        <v>59.16</v>
      </c>
      <c r="H126" s="36">
        <v>86.36</v>
      </c>
      <c r="I126" s="36">
        <v>115.02</v>
      </c>
      <c r="J126" s="36">
        <v>150.4</v>
      </c>
      <c r="K126" s="36">
        <v>179.54</v>
      </c>
      <c r="L126" s="36">
        <v>201.14</v>
      </c>
      <c r="M126" s="36">
        <v>220.51</v>
      </c>
      <c r="N126" s="36">
        <v>230</v>
      </c>
      <c r="O126" s="36">
        <v>238.75</v>
      </c>
      <c r="P126" s="36">
        <v>243.97</v>
      </c>
      <c r="Q126" s="36">
        <v>250.17</v>
      </c>
      <c r="R126" s="36">
        <v>256.10000000000002</v>
      </c>
      <c r="S126" s="36">
        <v>263.16000000000003</v>
      </c>
      <c r="T126" s="36">
        <v>265.27999999999997</v>
      </c>
      <c r="U126" s="36">
        <v>269.57</v>
      </c>
      <c r="V126" s="36">
        <v>273.02999999999997</v>
      </c>
      <c r="W126" s="36">
        <v>276.64</v>
      </c>
      <c r="X126" s="36">
        <v>279.16000000000003</v>
      </c>
      <c r="Y126" s="36">
        <v>282.62</v>
      </c>
      <c r="Z126" s="36">
        <v>286.66000000000003</v>
      </c>
      <c r="AA126" s="36">
        <v>299.58999999999997</v>
      </c>
      <c r="AB126" s="36">
        <v>307.3</v>
      </c>
      <c r="AC126" s="36">
        <v>315.82</v>
      </c>
      <c r="AD126" s="36">
        <v>327.41000000000003</v>
      </c>
      <c r="AE126" s="36">
        <v>341.69</v>
      </c>
      <c r="AF126" s="36">
        <v>349.11</v>
      </c>
      <c r="AG126" s="36">
        <v>353.73</v>
      </c>
      <c r="AH126" s="36">
        <v>348.37</v>
      </c>
      <c r="AI126" s="36">
        <v>345.67</v>
      </c>
      <c r="AJ126" s="36">
        <v>339</v>
      </c>
      <c r="AK126" s="36">
        <v>337.55</v>
      </c>
      <c r="AL126" s="36">
        <v>346.23</v>
      </c>
      <c r="AM126" s="36">
        <v>357.22</v>
      </c>
      <c r="AN126" s="36">
        <v>367.92</v>
      </c>
      <c r="AO126" s="36">
        <v>377.19</v>
      </c>
      <c r="AP126" s="36">
        <v>382.98</v>
      </c>
      <c r="AQ126" s="36">
        <v>389.13</v>
      </c>
    </row>
    <row r="127" spans="1:67" x14ac:dyDescent="0.35">
      <c r="A127" s="37"/>
      <c r="B127" s="12"/>
      <c r="C127" s="8" t="s">
        <v>140</v>
      </c>
      <c r="D127" s="8"/>
      <c r="E127" s="31" t="s">
        <v>93</v>
      </c>
      <c r="F127" s="36">
        <v>5.74</v>
      </c>
      <c r="G127" s="36">
        <v>5.81</v>
      </c>
      <c r="H127" s="36">
        <v>5.84</v>
      </c>
      <c r="I127" s="36">
        <v>5.87</v>
      </c>
      <c r="J127" s="36">
        <v>5.89</v>
      </c>
      <c r="K127" s="36">
        <v>5.75</v>
      </c>
      <c r="L127" s="36">
        <v>5.58</v>
      </c>
      <c r="M127" s="36">
        <v>5.72</v>
      </c>
      <c r="N127" s="36">
        <v>5.81</v>
      </c>
      <c r="O127" s="36">
        <v>5.96</v>
      </c>
      <c r="P127" s="36">
        <v>6.14</v>
      </c>
      <c r="Q127" s="36">
        <v>6.18</v>
      </c>
      <c r="R127" s="36">
        <v>6.22</v>
      </c>
      <c r="S127" s="36">
        <v>6.24</v>
      </c>
      <c r="T127" s="36">
        <v>6.22</v>
      </c>
      <c r="U127" s="36">
        <v>6.22</v>
      </c>
      <c r="V127" s="36">
        <v>6.22</v>
      </c>
      <c r="W127" s="36">
        <v>6.24</v>
      </c>
      <c r="X127" s="36">
        <v>6.22</v>
      </c>
      <c r="Y127" s="36">
        <v>6.22</v>
      </c>
      <c r="Z127" s="36">
        <v>6.22</v>
      </c>
      <c r="AA127" s="36">
        <v>6.24</v>
      </c>
      <c r="AB127" s="36">
        <v>6.22</v>
      </c>
      <c r="AC127" s="36">
        <v>6.22</v>
      </c>
      <c r="AD127" s="36">
        <v>6.22</v>
      </c>
      <c r="AE127" s="36">
        <v>6.24</v>
      </c>
      <c r="AF127" s="36">
        <v>6.22</v>
      </c>
      <c r="AG127" s="36">
        <v>6.22</v>
      </c>
      <c r="AH127" s="36">
        <v>6.22</v>
      </c>
      <c r="AI127" s="36">
        <v>6.24</v>
      </c>
      <c r="AJ127" s="36">
        <v>6.22</v>
      </c>
      <c r="AK127" s="36">
        <v>6.22</v>
      </c>
      <c r="AL127" s="36">
        <v>6.22</v>
      </c>
      <c r="AM127" s="36">
        <v>6.24</v>
      </c>
      <c r="AN127" s="36">
        <v>6.22</v>
      </c>
      <c r="AO127" s="36">
        <v>6.22</v>
      </c>
      <c r="AP127" s="36">
        <v>6.22</v>
      </c>
      <c r="AQ127" s="36">
        <v>6.24</v>
      </c>
    </row>
    <row r="128" spans="1:67" x14ac:dyDescent="0.35">
      <c r="A128" s="12"/>
      <c r="B128" s="12"/>
      <c r="C128" s="8" t="s">
        <v>141</v>
      </c>
      <c r="D128" s="8"/>
      <c r="E128" s="31" t="s">
        <v>93</v>
      </c>
      <c r="F128" s="36">
        <v>0</v>
      </c>
      <c r="G128" s="36">
        <v>0</v>
      </c>
      <c r="H128" s="36">
        <v>0</v>
      </c>
      <c r="I128" s="36">
        <v>0</v>
      </c>
      <c r="J128" s="36">
        <v>0</v>
      </c>
      <c r="K128" s="36">
        <v>0</v>
      </c>
      <c r="L128" s="36">
        <v>0</v>
      </c>
      <c r="M128" s="36">
        <v>0.45</v>
      </c>
      <c r="N128" s="36">
        <v>3.07</v>
      </c>
      <c r="O128" s="36">
        <v>5.7</v>
      </c>
      <c r="P128" s="36">
        <v>5.86</v>
      </c>
      <c r="Q128" s="36">
        <v>8.6300000000000008</v>
      </c>
      <c r="R128" s="36">
        <v>11.38</v>
      </c>
      <c r="S128" s="36">
        <v>12.89</v>
      </c>
      <c r="T128" s="36">
        <v>13.61</v>
      </c>
      <c r="U128" s="36">
        <v>14.3</v>
      </c>
      <c r="V128" s="36">
        <v>14.53</v>
      </c>
      <c r="W128" s="36">
        <v>16.16</v>
      </c>
      <c r="X128" s="36">
        <v>16.309999999999999</v>
      </c>
      <c r="Y128" s="36">
        <v>16.21</v>
      </c>
      <c r="Z128" s="36">
        <v>18.93</v>
      </c>
      <c r="AA128" s="36">
        <v>18.77</v>
      </c>
      <c r="AB128" s="36">
        <v>18.63</v>
      </c>
      <c r="AC128" s="36">
        <v>21.16</v>
      </c>
      <c r="AD128" s="36">
        <v>21.11</v>
      </c>
      <c r="AE128" s="36">
        <v>22.82</v>
      </c>
      <c r="AF128" s="36">
        <v>22.6</v>
      </c>
      <c r="AG128" s="36">
        <v>22.63</v>
      </c>
      <c r="AH128" s="36">
        <v>23.82</v>
      </c>
      <c r="AI128" s="36">
        <v>26.66</v>
      </c>
      <c r="AJ128" s="36">
        <v>27.15</v>
      </c>
      <c r="AK128" s="36">
        <v>27.81</v>
      </c>
      <c r="AL128" s="36">
        <v>28.22</v>
      </c>
      <c r="AM128" s="36">
        <v>28.31</v>
      </c>
      <c r="AN128" s="36">
        <v>28.18</v>
      </c>
      <c r="AO128" s="36">
        <v>28.09</v>
      </c>
      <c r="AP128" s="36">
        <v>27.92</v>
      </c>
      <c r="AQ128" s="36">
        <v>27.95</v>
      </c>
    </row>
    <row r="129" spans="1:43" x14ac:dyDescent="0.35">
      <c r="A129" s="12"/>
      <c r="B129" s="12"/>
      <c r="C129" s="8" t="s">
        <v>142</v>
      </c>
      <c r="D129" s="8"/>
      <c r="E129" s="31" t="s">
        <v>93</v>
      </c>
      <c r="F129" s="36">
        <v>49.86</v>
      </c>
      <c r="G129" s="36">
        <v>49.98</v>
      </c>
      <c r="H129" s="36">
        <v>45.76</v>
      </c>
      <c r="I129" s="36">
        <v>42.69</v>
      </c>
      <c r="J129" s="36">
        <v>33.43</v>
      </c>
      <c r="K129" s="36">
        <v>24.26</v>
      </c>
      <c r="L129" s="36">
        <v>21.17</v>
      </c>
      <c r="M129" s="36">
        <v>20.28</v>
      </c>
      <c r="N129" s="36">
        <v>20.71</v>
      </c>
      <c r="O129" s="36">
        <v>20.39</v>
      </c>
      <c r="P129" s="36">
        <v>20.7</v>
      </c>
      <c r="Q129" s="36">
        <v>20.37</v>
      </c>
      <c r="R129" s="36">
        <v>19.98</v>
      </c>
      <c r="S129" s="36">
        <v>18.420000000000002</v>
      </c>
      <c r="T129" s="36">
        <v>18.98</v>
      </c>
      <c r="U129" s="36">
        <v>19.8</v>
      </c>
      <c r="V129" s="36">
        <v>20.27</v>
      </c>
      <c r="W129" s="36">
        <v>20.309999999999999</v>
      </c>
      <c r="X129" s="36">
        <v>20.47</v>
      </c>
      <c r="Y129" s="36">
        <v>20.43</v>
      </c>
      <c r="Z129" s="36">
        <v>20.39</v>
      </c>
      <c r="AA129" s="36">
        <v>20.11</v>
      </c>
      <c r="AB129" s="36">
        <v>19.97</v>
      </c>
      <c r="AC129" s="36">
        <v>19.86</v>
      </c>
      <c r="AD129" s="36">
        <v>19.309999999999999</v>
      </c>
      <c r="AE129" s="36">
        <v>18.760000000000002</v>
      </c>
      <c r="AF129" s="36">
        <v>18.829999999999998</v>
      </c>
      <c r="AG129" s="36">
        <v>18.87</v>
      </c>
      <c r="AH129" s="36">
        <v>19.190000000000001</v>
      </c>
      <c r="AI129" s="36">
        <v>19.68</v>
      </c>
      <c r="AJ129" s="36">
        <v>20.329999999999998</v>
      </c>
      <c r="AK129" s="36">
        <v>20.420000000000002</v>
      </c>
      <c r="AL129" s="36">
        <v>20.9</v>
      </c>
      <c r="AM129" s="36">
        <v>20.95</v>
      </c>
      <c r="AN129" s="36">
        <v>20.85</v>
      </c>
      <c r="AO129" s="36">
        <v>20.74</v>
      </c>
      <c r="AP129" s="36">
        <v>20.65</v>
      </c>
      <c r="AQ129" s="36">
        <v>20.54</v>
      </c>
    </row>
    <row r="130" spans="1:43" x14ac:dyDescent="0.35">
      <c r="A130" s="37"/>
      <c r="B130" s="12"/>
      <c r="C130" s="8" t="s">
        <v>132</v>
      </c>
      <c r="D130" s="8"/>
      <c r="E130" s="31" t="s">
        <v>93</v>
      </c>
      <c r="F130" s="36">
        <v>12.76</v>
      </c>
      <c r="G130" s="36">
        <v>16.5</v>
      </c>
      <c r="H130" s="36">
        <v>20.05</v>
      </c>
      <c r="I130" s="36">
        <v>24.59</v>
      </c>
      <c r="J130" s="36">
        <v>28.18</v>
      </c>
      <c r="K130" s="36">
        <v>31.7</v>
      </c>
      <c r="L130" s="36">
        <v>34.799999999999997</v>
      </c>
      <c r="M130" s="36">
        <v>40.299999999999997</v>
      </c>
      <c r="N130" s="36">
        <v>44.83</v>
      </c>
      <c r="O130" s="36">
        <v>51.43</v>
      </c>
      <c r="P130" s="36">
        <v>55.84</v>
      </c>
      <c r="Q130" s="36">
        <v>59.54</v>
      </c>
      <c r="R130" s="36">
        <v>63.66</v>
      </c>
      <c r="S130" s="36">
        <v>65.41</v>
      </c>
      <c r="T130" s="36">
        <v>66.8</v>
      </c>
      <c r="U130" s="36">
        <v>68.53</v>
      </c>
      <c r="V130" s="36">
        <v>70.040000000000006</v>
      </c>
      <c r="W130" s="36">
        <v>71.62</v>
      </c>
      <c r="X130" s="36">
        <v>72.650000000000006</v>
      </c>
      <c r="Y130" s="36">
        <v>73.88</v>
      </c>
      <c r="Z130" s="36">
        <v>74.89</v>
      </c>
      <c r="AA130" s="36">
        <v>76.180000000000007</v>
      </c>
      <c r="AB130" s="36">
        <v>79.39</v>
      </c>
      <c r="AC130" s="36">
        <v>83.25</v>
      </c>
      <c r="AD130" s="36">
        <v>85.08</v>
      </c>
      <c r="AE130" s="36">
        <v>86.85</v>
      </c>
      <c r="AF130" s="36">
        <v>87.02</v>
      </c>
      <c r="AG130" s="36">
        <v>87.55</v>
      </c>
      <c r="AH130" s="36">
        <v>87.69</v>
      </c>
      <c r="AI130" s="36">
        <v>88.27</v>
      </c>
      <c r="AJ130" s="36">
        <v>88.18</v>
      </c>
      <c r="AK130" s="36">
        <v>88.8</v>
      </c>
      <c r="AL130" s="36">
        <v>89.46</v>
      </c>
      <c r="AM130" s="36">
        <v>90.62</v>
      </c>
      <c r="AN130" s="36">
        <v>91.15</v>
      </c>
      <c r="AO130" s="36">
        <v>92.22</v>
      </c>
      <c r="AP130" s="36">
        <v>93.17</v>
      </c>
      <c r="AQ130" s="36">
        <v>94.2</v>
      </c>
    </row>
    <row r="131" spans="1:43" x14ac:dyDescent="0.35">
      <c r="A131" s="37"/>
      <c r="B131" s="12"/>
      <c r="C131" s="8" t="s">
        <v>143</v>
      </c>
      <c r="D131" s="8"/>
      <c r="E131" s="31" t="s">
        <v>93</v>
      </c>
      <c r="F131" s="36">
        <v>9.27</v>
      </c>
      <c r="G131" s="36">
        <v>9.2899999999999991</v>
      </c>
      <c r="H131" s="36">
        <v>9.58</v>
      </c>
      <c r="I131" s="36">
        <v>9.58</v>
      </c>
      <c r="J131" s="36">
        <v>9.58</v>
      </c>
      <c r="K131" s="36">
        <v>9.6</v>
      </c>
      <c r="L131" s="36">
        <v>9.58</v>
      </c>
      <c r="M131" s="36">
        <v>9.58</v>
      </c>
      <c r="N131" s="36">
        <v>9.58</v>
      </c>
      <c r="O131" s="36">
        <v>9.6</v>
      </c>
      <c r="P131" s="36">
        <v>9.58</v>
      </c>
      <c r="Q131" s="36">
        <v>9.58</v>
      </c>
      <c r="R131" s="36">
        <v>0</v>
      </c>
      <c r="S131" s="36">
        <v>0</v>
      </c>
      <c r="T131" s="36">
        <v>0</v>
      </c>
      <c r="U131" s="36">
        <v>0</v>
      </c>
      <c r="V131" s="36">
        <v>0</v>
      </c>
      <c r="W131" s="36">
        <v>0</v>
      </c>
      <c r="X131" s="36">
        <v>0</v>
      </c>
      <c r="Y131" s="36">
        <v>0</v>
      </c>
      <c r="Z131" s="36">
        <v>0</v>
      </c>
      <c r="AA131" s="36">
        <v>0</v>
      </c>
      <c r="AB131" s="36">
        <v>0</v>
      </c>
      <c r="AC131" s="36">
        <v>0</v>
      </c>
      <c r="AD131" s="36">
        <v>0</v>
      </c>
      <c r="AE131" s="36">
        <v>0</v>
      </c>
      <c r="AF131" s="36">
        <v>0</v>
      </c>
      <c r="AG131" s="36">
        <v>0</v>
      </c>
      <c r="AH131" s="36">
        <v>0</v>
      </c>
      <c r="AI131" s="36">
        <v>0</v>
      </c>
      <c r="AJ131" s="36">
        <v>0</v>
      </c>
      <c r="AK131" s="36">
        <v>0</v>
      </c>
      <c r="AL131" s="36">
        <v>0</v>
      </c>
      <c r="AM131" s="36">
        <v>0</v>
      </c>
      <c r="AN131" s="36">
        <v>0</v>
      </c>
      <c r="AO131" s="36">
        <v>0</v>
      </c>
      <c r="AP131" s="36">
        <v>0</v>
      </c>
      <c r="AQ131" s="36">
        <v>0</v>
      </c>
    </row>
    <row r="132" spans="1:43" x14ac:dyDescent="0.35">
      <c r="A132" s="37"/>
      <c r="B132" s="12"/>
      <c r="C132" s="8" t="s">
        <v>144</v>
      </c>
      <c r="D132" s="8"/>
      <c r="E132" s="31" t="s">
        <v>93</v>
      </c>
      <c r="F132" s="36">
        <v>0</v>
      </c>
      <c r="G132" s="36">
        <v>0</v>
      </c>
      <c r="H132" s="36">
        <v>1.18</v>
      </c>
      <c r="I132" s="36">
        <v>1.85</v>
      </c>
      <c r="J132" s="36">
        <v>1.52</v>
      </c>
      <c r="K132" s="36">
        <v>2.17</v>
      </c>
      <c r="L132" s="36">
        <v>1.76</v>
      </c>
      <c r="M132" s="36">
        <v>1.95</v>
      </c>
      <c r="N132" s="36">
        <v>1.91</v>
      </c>
      <c r="O132" s="36">
        <v>2.36</v>
      </c>
      <c r="P132" s="36">
        <v>2.2599999999999998</v>
      </c>
      <c r="Q132" s="36">
        <v>2.4</v>
      </c>
      <c r="R132" s="36">
        <v>2.73</v>
      </c>
      <c r="S132" s="36">
        <v>3.68</v>
      </c>
      <c r="T132" s="36">
        <v>4.67</v>
      </c>
      <c r="U132" s="36">
        <v>5.5</v>
      </c>
      <c r="V132" s="36">
        <v>6.88</v>
      </c>
      <c r="W132" s="36">
        <v>7.69</v>
      </c>
      <c r="X132" s="36">
        <v>8.2200000000000006</v>
      </c>
      <c r="Y132" s="36">
        <v>9.06</v>
      </c>
      <c r="Z132" s="36">
        <v>9.7799999999999994</v>
      </c>
      <c r="AA132" s="36">
        <v>10.11</v>
      </c>
      <c r="AB132" s="36">
        <v>10.66</v>
      </c>
      <c r="AC132" s="36">
        <v>10.87</v>
      </c>
      <c r="AD132" s="36">
        <v>10.52</v>
      </c>
      <c r="AE132" s="36">
        <v>10.15</v>
      </c>
      <c r="AF132" s="36">
        <v>9.99</v>
      </c>
      <c r="AG132" s="36">
        <v>10.14</v>
      </c>
      <c r="AH132" s="36">
        <v>10.67</v>
      </c>
      <c r="AI132" s="36">
        <v>10.82</v>
      </c>
      <c r="AJ132" s="36">
        <v>11.74</v>
      </c>
      <c r="AK132" s="36">
        <v>11.73</v>
      </c>
      <c r="AL132" s="36">
        <v>11.6</v>
      </c>
      <c r="AM132" s="36">
        <v>10.72</v>
      </c>
      <c r="AN132" s="36">
        <v>10.18</v>
      </c>
      <c r="AO132" s="36">
        <v>9.58</v>
      </c>
      <c r="AP132" s="36">
        <v>9.18</v>
      </c>
      <c r="AQ132" s="36">
        <v>8.59</v>
      </c>
    </row>
    <row r="133" spans="1:43" x14ac:dyDescent="0.35">
      <c r="A133" s="37"/>
      <c r="B133" s="12"/>
      <c r="C133" s="8" t="s">
        <v>145</v>
      </c>
      <c r="D133" s="8"/>
      <c r="E133" s="31" t="s">
        <v>93</v>
      </c>
      <c r="F133" s="36">
        <v>0</v>
      </c>
      <c r="G133" s="36">
        <v>0</v>
      </c>
      <c r="H133" s="36">
        <v>5.18</v>
      </c>
      <c r="I133" s="36">
        <v>13.82</v>
      </c>
      <c r="J133" s="36">
        <v>20.45</v>
      </c>
      <c r="K133" s="36">
        <v>29.81</v>
      </c>
      <c r="L133" s="36">
        <v>26.91</v>
      </c>
      <c r="M133" s="36">
        <v>33.33</v>
      </c>
      <c r="N133" s="36">
        <v>39.67</v>
      </c>
      <c r="O133" s="36">
        <v>44.28</v>
      </c>
      <c r="P133" s="36">
        <v>53.76</v>
      </c>
      <c r="Q133" s="36">
        <v>63.65</v>
      </c>
      <c r="R133" s="36">
        <v>71.73</v>
      </c>
      <c r="S133" s="36">
        <v>73.5</v>
      </c>
      <c r="T133" s="36">
        <v>76.459999999999994</v>
      </c>
      <c r="U133" s="36">
        <v>80.760000000000005</v>
      </c>
      <c r="V133" s="36">
        <v>85.5</v>
      </c>
      <c r="W133" s="36">
        <v>84.94</v>
      </c>
      <c r="X133" s="36">
        <v>85.45</v>
      </c>
      <c r="Y133" s="36">
        <v>85.39</v>
      </c>
      <c r="Z133" s="36">
        <v>84.5</v>
      </c>
      <c r="AA133" s="36">
        <v>82.41</v>
      </c>
      <c r="AB133" s="36">
        <v>81.25</v>
      </c>
      <c r="AC133" s="36">
        <v>79.44</v>
      </c>
      <c r="AD133" s="36">
        <v>78.44</v>
      </c>
      <c r="AE133" s="36">
        <v>74.94</v>
      </c>
      <c r="AF133" s="36">
        <v>74.5</v>
      </c>
      <c r="AG133" s="36">
        <v>75.2</v>
      </c>
      <c r="AH133" s="36">
        <v>77.47</v>
      </c>
      <c r="AI133" s="36">
        <v>76.94</v>
      </c>
      <c r="AJ133" s="36">
        <v>79.42</v>
      </c>
      <c r="AK133" s="36">
        <v>78.91</v>
      </c>
      <c r="AL133" s="36">
        <v>77.33</v>
      </c>
      <c r="AM133" s="36">
        <v>71.849999999999994</v>
      </c>
      <c r="AN133" s="36">
        <v>68.19</v>
      </c>
      <c r="AO133" s="36">
        <v>64.790000000000006</v>
      </c>
      <c r="AP133" s="36">
        <v>62.75</v>
      </c>
      <c r="AQ133" s="36">
        <v>60.19</v>
      </c>
    </row>
    <row r="134" spans="1:43" x14ac:dyDescent="0.35">
      <c r="A134" s="37"/>
      <c r="B134" s="12"/>
      <c r="C134" s="8" t="s">
        <v>146</v>
      </c>
      <c r="D134" s="8"/>
      <c r="E134" s="31" t="s">
        <v>93</v>
      </c>
      <c r="F134" s="36">
        <v>88.52</v>
      </c>
      <c r="G134" s="36">
        <v>83.49</v>
      </c>
      <c r="H134" s="36">
        <v>64.31</v>
      </c>
      <c r="I134" s="36">
        <v>44.66</v>
      </c>
      <c r="J134" s="36">
        <v>35.520000000000003</v>
      </c>
      <c r="K134" s="36">
        <v>22.34</v>
      </c>
      <c r="L134" s="36">
        <v>17.350000000000001</v>
      </c>
      <c r="M134" s="36">
        <v>11.21</v>
      </c>
      <c r="N134" s="36">
        <v>11.06</v>
      </c>
      <c r="O134" s="36">
        <v>9.89</v>
      </c>
      <c r="P134" s="36">
        <v>9.27</v>
      </c>
      <c r="Q134" s="36">
        <v>4.26</v>
      </c>
      <c r="R134" s="36">
        <v>0.02</v>
      </c>
      <c r="S134" s="36">
        <v>0.03</v>
      </c>
      <c r="T134" s="36">
        <v>0.03</v>
      </c>
      <c r="U134" s="36">
        <v>0.04</v>
      </c>
      <c r="V134" s="36">
        <v>0.04</v>
      </c>
      <c r="W134" s="36">
        <v>0.04</v>
      </c>
      <c r="X134" s="36">
        <v>0.04</v>
      </c>
      <c r="Y134" s="36">
        <v>0.04</v>
      </c>
      <c r="Z134" s="36">
        <v>0.04</v>
      </c>
      <c r="AA134" s="36">
        <v>0.03</v>
      </c>
      <c r="AB134" s="36">
        <v>0.04</v>
      </c>
      <c r="AC134" s="36">
        <v>0.03</v>
      </c>
      <c r="AD134" s="36">
        <v>0.03</v>
      </c>
      <c r="AE134" s="36">
        <v>0.03</v>
      </c>
      <c r="AF134" s="36">
        <v>0.03</v>
      </c>
      <c r="AG134" s="36">
        <v>0.02</v>
      </c>
      <c r="AH134" s="36">
        <v>0.03</v>
      </c>
      <c r="AI134" s="36">
        <v>0.02</v>
      </c>
      <c r="AJ134" s="36">
        <v>0.03</v>
      </c>
      <c r="AK134" s="36">
        <v>0.02</v>
      </c>
      <c r="AL134" s="36">
        <v>0.02</v>
      </c>
      <c r="AM134" s="36">
        <v>0.02</v>
      </c>
      <c r="AN134" s="36">
        <v>0.01</v>
      </c>
      <c r="AO134" s="36">
        <v>0.01</v>
      </c>
      <c r="AP134" s="36">
        <v>0.01</v>
      </c>
      <c r="AQ134" s="36">
        <v>0.01</v>
      </c>
    </row>
    <row r="135" spans="1:43" x14ac:dyDescent="0.35">
      <c r="A135" s="37"/>
      <c r="B135" s="12"/>
      <c r="C135" s="8" t="s">
        <v>147</v>
      </c>
      <c r="D135" s="8"/>
      <c r="E135" s="31" t="s">
        <v>93</v>
      </c>
      <c r="F135" s="36">
        <v>4.91</v>
      </c>
      <c r="G135" s="36">
        <v>2.42</v>
      </c>
      <c r="H135" s="36">
        <v>0</v>
      </c>
      <c r="I135" s="36">
        <v>0</v>
      </c>
      <c r="J135" s="36">
        <v>0</v>
      </c>
      <c r="K135" s="36">
        <v>0</v>
      </c>
      <c r="L135" s="36">
        <v>0</v>
      </c>
      <c r="M135" s="36">
        <v>0</v>
      </c>
      <c r="N135" s="36">
        <v>0</v>
      </c>
      <c r="O135" s="36">
        <v>0</v>
      </c>
      <c r="P135" s="36">
        <v>0</v>
      </c>
      <c r="Q135" s="36">
        <v>0</v>
      </c>
      <c r="R135" s="36">
        <v>0</v>
      </c>
      <c r="S135" s="36">
        <v>0</v>
      </c>
      <c r="T135" s="36">
        <v>0</v>
      </c>
      <c r="U135" s="36">
        <v>0</v>
      </c>
      <c r="V135" s="36">
        <v>0</v>
      </c>
      <c r="W135" s="36">
        <v>0</v>
      </c>
      <c r="X135" s="36">
        <v>0</v>
      </c>
      <c r="Y135" s="36">
        <v>0</v>
      </c>
      <c r="Z135" s="36">
        <v>0</v>
      </c>
      <c r="AA135" s="36">
        <v>0</v>
      </c>
      <c r="AB135" s="36">
        <v>0</v>
      </c>
      <c r="AC135" s="36">
        <v>0</v>
      </c>
      <c r="AD135" s="36">
        <v>0</v>
      </c>
      <c r="AE135" s="36">
        <v>0</v>
      </c>
      <c r="AF135" s="36">
        <v>0</v>
      </c>
      <c r="AG135" s="36">
        <v>0</v>
      </c>
      <c r="AH135" s="36">
        <v>0</v>
      </c>
      <c r="AI135" s="36">
        <v>0</v>
      </c>
      <c r="AJ135" s="36">
        <v>0</v>
      </c>
      <c r="AK135" s="36">
        <v>0</v>
      </c>
      <c r="AL135" s="36">
        <v>0</v>
      </c>
      <c r="AM135" s="36">
        <v>0</v>
      </c>
      <c r="AN135" s="36">
        <v>0</v>
      </c>
      <c r="AO135" s="36">
        <v>0</v>
      </c>
      <c r="AP135" s="36">
        <v>0</v>
      </c>
      <c r="AQ135" s="36">
        <v>0</v>
      </c>
    </row>
    <row r="136" spans="1:43" x14ac:dyDescent="0.35">
      <c r="A136" s="37"/>
      <c r="B136" s="12"/>
      <c r="C136" s="8" t="s">
        <v>148</v>
      </c>
      <c r="D136" s="8"/>
      <c r="E136" s="31" t="s">
        <v>93</v>
      </c>
      <c r="F136" s="36">
        <v>37.82</v>
      </c>
      <c r="G136" s="36">
        <v>30.36</v>
      </c>
      <c r="H136" s="36">
        <v>22.94</v>
      </c>
      <c r="I136" s="36">
        <v>22.62</v>
      </c>
      <c r="J136" s="36">
        <v>14.77</v>
      </c>
      <c r="K136" s="36">
        <v>14.05</v>
      </c>
      <c r="L136" s="36">
        <v>26.08</v>
      </c>
      <c r="M136" s="36">
        <v>32.630000000000003</v>
      </c>
      <c r="N136" s="36">
        <v>32.65</v>
      </c>
      <c r="O136" s="36">
        <v>32.76</v>
      </c>
      <c r="P136" s="36">
        <v>32.78</v>
      </c>
      <c r="Q136" s="36">
        <v>39.5</v>
      </c>
      <c r="R136" s="36">
        <v>52.89</v>
      </c>
      <c r="S136" s="36">
        <v>59.98</v>
      </c>
      <c r="T136" s="36">
        <v>60.02</v>
      </c>
      <c r="U136" s="36">
        <v>60.23</v>
      </c>
      <c r="V136" s="36">
        <v>60.31</v>
      </c>
      <c r="W136" s="36">
        <v>60.5</v>
      </c>
      <c r="X136" s="36">
        <v>60.38</v>
      </c>
      <c r="Y136" s="36">
        <v>60.41</v>
      </c>
      <c r="Z136" s="36">
        <v>60.55</v>
      </c>
      <c r="AA136" s="36">
        <v>60.54</v>
      </c>
      <c r="AB136" s="36">
        <v>60.29</v>
      </c>
      <c r="AC136" s="36">
        <v>60.21</v>
      </c>
      <c r="AD136" s="36">
        <v>60.08</v>
      </c>
      <c r="AE136" s="36">
        <v>60.11</v>
      </c>
      <c r="AF136" s="36">
        <v>59.82</v>
      </c>
      <c r="AG136" s="36">
        <v>59.69</v>
      </c>
      <c r="AH136" s="36">
        <v>59.57</v>
      </c>
      <c r="AI136" s="36">
        <v>59.62</v>
      </c>
      <c r="AJ136" s="36">
        <v>59.43</v>
      </c>
      <c r="AK136" s="36">
        <v>59.42</v>
      </c>
      <c r="AL136" s="36">
        <v>52.67</v>
      </c>
      <c r="AM136" s="36">
        <v>52.81</v>
      </c>
      <c r="AN136" s="36">
        <v>52.67</v>
      </c>
      <c r="AO136" s="36">
        <v>52.67</v>
      </c>
      <c r="AP136" s="36">
        <v>52.67</v>
      </c>
      <c r="AQ136" s="36">
        <v>52.81</v>
      </c>
    </row>
    <row r="137" spans="1:43" x14ac:dyDescent="0.35">
      <c r="A137" s="12"/>
      <c r="B137" s="34" t="s">
        <v>155</v>
      </c>
    </row>
    <row r="138" spans="1:43" x14ac:dyDescent="0.35">
      <c r="A138" s="12"/>
      <c r="B138" s="12"/>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row>
    <row r="139" spans="1:43" x14ac:dyDescent="0.35">
      <c r="A139" s="29"/>
      <c r="B139" s="29"/>
      <c r="C139" s="29" t="s">
        <v>133</v>
      </c>
      <c r="D139" s="29"/>
      <c r="E139" s="29" t="s">
        <v>55</v>
      </c>
      <c r="F139" s="30">
        <v>2023</v>
      </c>
      <c r="G139" s="30">
        <v>2024</v>
      </c>
      <c r="H139" s="30">
        <v>2025</v>
      </c>
      <c r="I139" s="30">
        <v>2026</v>
      </c>
      <c r="J139" s="30">
        <v>2027</v>
      </c>
      <c r="K139" s="30">
        <v>2028</v>
      </c>
      <c r="L139" s="30">
        <v>2029</v>
      </c>
      <c r="M139" s="30">
        <v>2030</v>
      </c>
      <c r="N139" s="30">
        <v>2031</v>
      </c>
      <c r="O139" s="30">
        <v>2032</v>
      </c>
      <c r="P139" s="30">
        <v>2033</v>
      </c>
      <c r="Q139" s="30">
        <v>2034</v>
      </c>
      <c r="R139" s="30">
        <v>2035</v>
      </c>
      <c r="S139" s="30">
        <v>2036</v>
      </c>
      <c r="T139" s="30">
        <v>2037</v>
      </c>
      <c r="U139" s="30">
        <v>2038</v>
      </c>
      <c r="V139" s="30">
        <v>2039</v>
      </c>
      <c r="W139" s="30">
        <v>2040</v>
      </c>
      <c r="X139" s="30">
        <v>2041</v>
      </c>
      <c r="Y139" s="30">
        <v>2042</v>
      </c>
      <c r="Z139" s="30">
        <v>2043</v>
      </c>
      <c r="AA139" s="30">
        <v>2044</v>
      </c>
      <c r="AB139" s="30">
        <v>2045</v>
      </c>
      <c r="AC139" s="30">
        <v>2046</v>
      </c>
      <c r="AD139" s="30">
        <v>2047</v>
      </c>
      <c r="AE139" s="30">
        <v>2048</v>
      </c>
      <c r="AF139" s="30">
        <v>2049</v>
      </c>
      <c r="AG139" s="30">
        <v>2050</v>
      </c>
      <c r="AH139" s="30">
        <v>2051</v>
      </c>
      <c r="AI139" s="30">
        <v>2052</v>
      </c>
      <c r="AJ139" s="30">
        <v>2053</v>
      </c>
      <c r="AK139" s="30">
        <v>2054</v>
      </c>
      <c r="AL139" s="30">
        <v>2055</v>
      </c>
      <c r="AM139" s="30">
        <v>2056</v>
      </c>
      <c r="AN139" s="30">
        <v>2057</v>
      </c>
      <c r="AO139" s="30">
        <v>2058</v>
      </c>
      <c r="AP139" s="30">
        <v>2059</v>
      </c>
      <c r="AQ139" s="30">
        <v>2060</v>
      </c>
    </row>
    <row r="140" spans="1:43" x14ac:dyDescent="0.35">
      <c r="A140" s="37"/>
      <c r="B140" s="12" t="s">
        <v>156</v>
      </c>
      <c r="C140" s="8" t="s" cm="1">
        <v>135</v>
      </c>
      <c r="D140" s="8"/>
      <c r="E140" s="31" t="s">
        <v>77</v>
      </c>
      <c r="F140" s="36">
        <f>IFERROR((F119*1000)/(8760*F56),0)</f>
        <v>0.3375892184244359</v>
      </c>
      <c r="G140" s="36">
        <f t="shared" ref="G140:AQ147" si="0">IFERROR((G119*1000)/(8760*G56),0)</f>
        <v>0.30935201645229882</v>
      </c>
      <c r="H140" s="36">
        <f t="shared" si="0"/>
        <v>0.26226989460383104</v>
      </c>
      <c r="I140" s="36">
        <f t="shared" si="0"/>
        <v>0.17905861405473708</v>
      </c>
      <c r="J140" s="36">
        <f t="shared" si="0"/>
        <v>0.10546796473392493</v>
      </c>
      <c r="K140" s="36">
        <f t="shared" si="0"/>
        <v>4.0133827288130725E-2</v>
      </c>
      <c r="L140" s="36">
        <f t="shared" si="0"/>
        <v>-2.9723442750064617E-2</v>
      </c>
      <c r="M140" s="36">
        <f t="shared" si="0"/>
        <v>-7.2064488150812483E-2</v>
      </c>
      <c r="N140" s="36">
        <f t="shared" si="0"/>
        <v>-0.10254840437743934</v>
      </c>
      <c r="O140" s="36">
        <f t="shared" si="0"/>
        <v>-0.10662993290987474</v>
      </c>
      <c r="P140" s="36">
        <f t="shared" si="0"/>
        <v>-9.9487257978112809E-2</v>
      </c>
      <c r="Q140" s="36">
        <f t="shared" si="0"/>
        <v>-0.11543072880793857</v>
      </c>
      <c r="R140" s="36">
        <f t="shared" si="0"/>
        <v>-0.11536695492461926</v>
      </c>
      <c r="S140" s="36">
        <f t="shared" si="0"/>
        <v>-0.11504808550802276</v>
      </c>
      <c r="T140" s="36">
        <f t="shared" si="0"/>
        <v>-6.7791637968419166E-2</v>
      </c>
      <c r="U140" s="36">
        <f t="shared" si="0"/>
        <v>-6.6133517002117295E-2</v>
      </c>
      <c r="V140" s="36">
        <f t="shared" si="0"/>
        <v>-6.7281446901864744E-2</v>
      </c>
      <c r="W140" s="36">
        <f t="shared" si="0"/>
        <v>-4.0623963674396059E-2</v>
      </c>
      <c r="X140" s="36">
        <f t="shared" si="0"/>
        <v>-8.7370220147445221E-3</v>
      </c>
      <c r="Y140" s="36">
        <f t="shared" si="0"/>
        <v>2.7741639243896839E-2</v>
      </c>
      <c r="Z140" s="36">
        <f t="shared" si="0"/>
        <v>4.7192673656284281E-2</v>
      </c>
      <c r="AA140" s="36">
        <f t="shared" si="0"/>
        <v>5.3378740338256681E-2</v>
      </c>
      <c r="AB140" s="36">
        <f t="shared" si="0"/>
        <v>6.128670186985026E-2</v>
      </c>
      <c r="AC140" s="36">
        <f t="shared" si="0"/>
        <v>4.76390908395194E-2</v>
      </c>
      <c r="AD140" s="36">
        <f t="shared" si="0"/>
        <v>2.6083518277594961E-2</v>
      </c>
      <c r="AE140" s="36">
        <f t="shared" si="0"/>
        <v>9.9487257978112809E-3</v>
      </c>
      <c r="AF140" s="36">
        <f t="shared" si="0"/>
        <v>1.5369505879952042E-2</v>
      </c>
      <c r="AG140" s="36">
        <f t="shared" si="0"/>
        <v>1.9387260529068136E-2</v>
      </c>
      <c r="AH140" s="36">
        <f t="shared" si="0"/>
        <v>4.0241320374480243E-2</v>
      </c>
      <c r="AI140" s="36">
        <f t="shared" si="0"/>
        <v>5.3378740338256681E-2</v>
      </c>
      <c r="AJ140" s="36">
        <f t="shared" si="0"/>
        <v>6.5240682635647043E-2</v>
      </c>
      <c r="AK140" s="36">
        <f t="shared" si="0"/>
        <v>6.919466340144384E-2</v>
      </c>
      <c r="AL140" s="36">
        <f t="shared" si="0"/>
        <v>6.6069743118797986E-2</v>
      </c>
      <c r="AM140" s="36">
        <f t="shared" si="0"/>
        <v>5.1082880538761768E-2</v>
      </c>
      <c r="AN140" s="36">
        <f t="shared" si="0"/>
        <v>2.404275401137726E-2</v>
      </c>
      <c r="AO140" s="36">
        <f t="shared" si="0"/>
        <v>6.2498405652917019E-3</v>
      </c>
      <c r="AP140" s="36">
        <f t="shared" si="0"/>
        <v>-1.4667993163439707E-3</v>
      </c>
      <c r="AQ140" s="36">
        <f t="shared" si="0"/>
        <v>-5.8671972653758829E-3</v>
      </c>
    </row>
    <row r="141" spans="1:43" x14ac:dyDescent="0.35">
      <c r="A141" s="37"/>
      <c r="B141" s="12"/>
      <c r="C141" s="8" t="s">
        <v>136</v>
      </c>
      <c r="D141" s="8"/>
      <c r="E141" s="31" t="s">
        <v>77</v>
      </c>
      <c r="F141" s="36">
        <f t="shared" ref="F141:U157" si="1">IFERROR((F120*1000)/(8760*F57),0)</f>
        <v>5.9795607740813217E-3</v>
      </c>
      <c r="G141" s="36">
        <f t="shared" si="1"/>
        <v>1.0005639542287472E-2</v>
      </c>
      <c r="H141" s="36">
        <f t="shared" si="1"/>
        <v>1.2596441505274759E-2</v>
      </c>
      <c r="I141" s="36">
        <f t="shared" si="1"/>
        <v>1.4097485833745944E-2</v>
      </c>
      <c r="J141" s="36">
        <f t="shared" si="1"/>
        <v>1.5871853099895E-2</v>
      </c>
      <c r="K141" s="36">
        <f t="shared" si="1"/>
        <v>1.3994994731296102E-2</v>
      </c>
      <c r="L141" s="36">
        <f t="shared" si="1"/>
        <v>1.3957847301150524E-2</v>
      </c>
      <c r="M141" s="36">
        <f t="shared" si="1"/>
        <v>1.2557077625570776E-2</v>
      </c>
      <c r="N141" s="36">
        <f t="shared" si="1"/>
        <v>1.5009301538981903E-2</v>
      </c>
      <c r="O141" s="36">
        <f t="shared" si="1"/>
        <v>1.6053082191780824E-2</v>
      </c>
      <c r="P141" s="36">
        <f t="shared" si="1"/>
        <v>1.7347121497000625E-2</v>
      </c>
      <c r="Q141" s="36">
        <f t="shared" si="1"/>
        <v>1.9730537234342409E-2</v>
      </c>
      <c r="R141" s="36">
        <f t="shared" si="1"/>
        <v>2.199167338168144E-2</v>
      </c>
      <c r="S141" s="36">
        <f t="shared" si="1"/>
        <v>2.2187922052865135E-2</v>
      </c>
      <c r="T141" s="36">
        <f t="shared" si="1"/>
        <v>2.2520423694591993E-2</v>
      </c>
      <c r="U141" s="36">
        <f t="shared" si="1"/>
        <v>2.2679851220175996E-2</v>
      </c>
      <c r="V141" s="36">
        <f t="shared" si="0"/>
        <v>2.2831050228310501E-2</v>
      </c>
      <c r="W141" s="36">
        <f t="shared" si="0"/>
        <v>2.2249367419945904E-2</v>
      </c>
      <c r="X141" s="36">
        <f t="shared" si="0"/>
        <v>2.1859516176041968E-2</v>
      </c>
      <c r="Y141" s="36">
        <f t="shared" si="0"/>
        <v>2.1456699538891316E-2</v>
      </c>
      <c r="Z141" s="36">
        <f t="shared" si="0"/>
        <v>2.0492930626616054E-2</v>
      </c>
      <c r="AA141" s="36">
        <f t="shared" si="0"/>
        <v>2.0351172281433797E-2</v>
      </c>
      <c r="AB141" s="36">
        <f t="shared" si="0"/>
        <v>2.0347116522915609E-2</v>
      </c>
      <c r="AC141" s="36">
        <f t="shared" si="0"/>
        <v>2.0320152414085878E-2</v>
      </c>
      <c r="AD141" s="36">
        <f t="shared" si="0"/>
        <v>2.0294266869609334E-2</v>
      </c>
      <c r="AE141" s="36">
        <f t="shared" si="0"/>
        <v>2.0349414333928926E-2</v>
      </c>
      <c r="AF141" s="36">
        <f t="shared" si="0"/>
        <v>2.0302371608774513E-2</v>
      </c>
      <c r="AG141" s="36">
        <f t="shared" si="0"/>
        <v>2.0307618360970919E-2</v>
      </c>
      <c r="AH141" s="36">
        <f t="shared" si="0"/>
        <v>2.0346842690515059E-2</v>
      </c>
      <c r="AI141" s="36">
        <f t="shared" si="0"/>
        <v>2.0364086595078174E-2</v>
      </c>
      <c r="AJ141" s="36">
        <f t="shared" si="0"/>
        <v>2.040123966184372E-2</v>
      </c>
      <c r="AK141" s="36">
        <f t="shared" si="0"/>
        <v>2.0304293681303806E-2</v>
      </c>
      <c r="AL141" s="36">
        <f t="shared" si="0"/>
        <v>2.034119859679076E-2</v>
      </c>
      <c r="AM141" s="36">
        <f t="shared" si="0"/>
        <v>2.0357504038666124E-2</v>
      </c>
      <c r="AN141" s="36">
        <f t="shared" si="0"/>
        <v>2.0392573219048606E-2</v>
      </c>
      <c r="AO141" s="36">
        <f t="shared" si="0"/>
        <v>2.0301352856644812E-2</v>
      </c>
      <c r="AP141" s="36">
        <f t="shared" si="0"/>
        <v>2.0336197173058939E-2</v>
      </c>
      <c r="AQ141" s="36">
        <f t="shared" si="0"/>
        <v>2.0351660158267733E-2</v>
      </c>
    </row>
    <row r="142" spans="1:43" x14ac:dyDescent="0.35">
      <c r="A142" s="37"/>
      <c r="B142" s="12"/>
      <c r="C142" s="8" t="s">
        <v>129</v>
      </c>
      <c r="D142" s="8"/>
      <c r="E142" s="31" t="s">
        <v>77</v>
      </c>
      <c r="F142" s="36">
        <f t="shared" si="1"/>
        <v>-1.7495057646214945E-3</v>
      </c>
      <c r="G142" s="36">
        <f t="shared" si="0"/>
        <v>-1.0735603555631899E-3</v>
      </c>
      <c r="H142" s="36">
        <f t="shared" si="0"/>
        <v>-1.4825357291110715E-3</v>
      </c>
      <c r="I142" s="36">
        <f t="shared" si="0"/>
        <v>-1.6678526952499555E-3</v>
      </c>
      <c r="J142" s="36">
        <f t="shared" si="0"/>
        <v>-3.7809382543698921E-3</v>
      </c>
      <c r="K142" s="36">
        <f t="shared" si="0"/>
        <v>-4.9834272071946784E-3</v>
      </c>
      <c r="L142" s="36">
        <f t="shared" si="0"/>
        <v>-5.5873456254937094E-3</v>
      </c>
      <c r="M142" s="36">
        <f t="shared" si="0"/>
        <v>-5.5223117880751037E-3</v>
      </c>
      <c r="N142" s="36">
        <f t="shared" si="0"/>
        <v>-6.0498681992999436E-3</v>
      </c>
      <c r="O142" s="36">
        <f t="shared" si="0"/>
        <v>-6.4592046864407867E-3</v>
      </c>
      <c r="P142" s="36">
        <f t="shared" si="0"/>
        <v>-6.1534568625421253E-3</v>
      </c>
      <c r="Q142" s="36">
        <f t="shared" si="0"/>
        <v>-5.9423281416150619E-3</v>
      </c>
      <c r="R142" s="36">
        <f t="shared" si="0"/>
        <v>-5.5359569951589005E-3</v>
      </c>
      <c r="S142" s="36">
        <f t="shared" si="0"/>
        <v>-5.3115715634131991E-3</v>
      </c>
      <c r="T142" s="36">
        <f t="shared" si="0"/>
        <v>-5.1095226173018659E-3</v>
      </c>
      <c r="U142" s="36">
        <f t="shared" si="0"/>
        <v>-4.7564687975646886E-3</v>
      </c>
      <c r="V142" s="36">
        <f t="shared" si="0"/>
        <v>-4.6757316888237374E-3</v>
      </c>
      <c r="W142" s="36">
        <f t="shared" si="0"/>
        <v>-4.8174032132079431E-3</v>
      </c>
      <c r="X142" s="36">
        <f t="shared" si="0"/>
        <v>-4.6995050993902613E-3</v>
      </c>
      <c r="Y142" s="36">
        <f t="shared" si="0"/>
        <v>-4.5831848041961599E-3</v>
      </c>
      <c r="Z142" s="36">
        <f t="shared" si="0"/>
        <v>-4.4558741151907114E-3</v>
      </c>
      <c r="AA142" s="36">
        <f t="shared" si="0"/>
        <v>-4.4558741151907114E-3</v>
      </c>
      <c r="AB142" s="36">
        <f t="shared" si="0"/>
        <v>-4.4983110115258606E-3</v>
      </c>
      <c r="AC142" s="36">
        <f t="shared" si="0"/>
        <v>-4.4983110115258606E-3</v>
      </c>
      <c r="AD142" s="36">
        <f t="shared" si="0"/>
        <v>-4.5831848041961599E-3</v>
      </c>
      <c r="AE142" s="36">
        <f t="shared" si="0"/>
        <v>-4.7529323895367593E-3</v>
      </c>
      <c r="AF142" s="36">
        <f t="shared" si="0"/>
        <v>-4.7050783783833166E-3</v>
      </c>
      <c r="AG142" s="36">
        <f t="shared" si="0"/>
        <v>-4.599843308563425E-3</v>
      </c>
      <c r="AH142" s="36">
        <f t="shared" si="0"/>
        <v>-4.3698371183675585E-3</v>
      </c>
      <c r="AI142" s="36">
        <f t="shared" si="0"/>
        <v>-4.2125898290281856E-3</v>
      </c>
      <c r="AJ142" s="36">
        <f t="shared" si="0"/>
        <v>-3.9731957540176718E-3</v>
      </c>
      <c r="AK142" s="36">
        <f t="shared" si="0"/>
        <v>-3.9138943248532287E-3</v>
      </c>
      <c r="AL142" s="36">
        <f t="shared" si="0"/>
        <v>-3.9138943248532287E-3</v>
      </c>
      <c r="AM142" s="36">
        <f t="shared" si="0"/>
        <v>-4.0324971831821148E-3</v>
      </c>
      <c r="AN142" s="36">
        <f t="shared" si="0"/>
        <v>-3.8382635166435046E-3</v>
      </c>
      <c r="AO142" s="36">
        <f t="shared" si="0"/>
        <v>-3.7427951193951645E-3</v>
      </c>
      <c r="AP142" s="36">
        <f t="shared" si="0"/>
        <v>-3.7675000376750003E-3</v>
      </c>
      <c r="AQ142" s="36">
        <f t="shared" si="0"/>
        <v>-3.7142146785764094E-3</v>
      </c>
    </row>
    <row r="143" spans="1:43" x14ac:dyDescent="0.35">
      <c r="A143" s="37"/>
      <c r="B143" s="12"/>
      <c r="C143" s="8" t="s">
        <v>130</v>
      </c>
      <c r="D143" s="8"/>
      <c r="E143" s="31" t="s">
        <v>77</v>
      </c>
      <c r="F143" s="36">
        <f t="shared" si="1"/>
        <v>0</v>
      </c>
      <c r="G143" s="36">
        <f t="shared" si="0"/>
        <v>0</v>
      </c>
      <c r="H143" s="36">
        <f t="shared" si="0"/>
        <v>0</v>
      </c>
      <c r="I143" s="36">
        <f t="shared" si="0"/>
        <v>0</v>
      </c>
      <c r="J143" s="36">
        <f t="shared" si="0"/>
        <v>0</v>
      </c>
      <c r="K143" s="36">
        <f t="shared" si="0"/>
        <v>0</v>
      </c>
      <c r="L143" s="36">
        <f t="shared" si="0"/>
        <v>0</v>
      </c>
      <c r="M143" s="36">
        <f t="shared" si="0"/>
        <v>8.5616438356164379E-3</v>
      </c>
      <c r="N143" s="36">
        <f t="shared" si="0"/>
        <v>1.2293642430628733E-2</v>
      </c>
      <c r="O143" s="36">
        <f t="shared" si="0"/>
        <v>1.3952308472856417E-2</v>
      </c>
      <c r="P143" s="36">
        <f t="shared" si="0"/>
        <v>1.4049877063575694E-2</v>
      </c>
      <c r="Q143" s="36">
        <f t="shared" si="0"/>
        <v>1.5466195315952275E-2</v>
      </c>
      <c r="R143" s="36">
        <f t="shared" si="0"/>
        <v>2.0294266869609334E-2</v>
      </c>
      <c r="S143" s="36">
        <f t="shared" si="0"/>
        <v>2.5336897204588486E-2</v>
      </c>
      <c r="T143" s="36">
        <f t="shared" si="0"/>
        <v>3.0519056937843632E-2</v>
      </c>
      <c r="U143" s="36">
        <f t="shared" si="0"/>
        <v>3.9053112232636383E-2</v>
      </c>
      <c r="V143" s="36">
        <f t="shared" si="0"/>
        <v>4.9350193185809625E-2</v>
      </c>
      <c r="W143" s="36">
        <f t="shared" si="0"/>
        <v>4.6600362794770749E-2</v>
      </c>
      <c r="X143" s="36">
        <f t="shared" si="0"/>
        <v>4.8801369863013699E-2</v>
      </c>
      <c r="Y143" s="36">
        <f t="shared" si="0"/>
        <v>4.6849842954047566E-2</v>
      </c>
      <c r="Z143" s="36">
        <f t="shared" si="0"/>
        <v>4.2609821014333506E-2</v>
      </c>
      <c r="AA143" s="36">
        <f t="shared" si="0"/>
        <v>3.5552829460005909E-2</v>
      </c>
      <c r="AB143" s="36">
        <f t="shared" si="0"/>
        <v>3.3047684577052192E-2</v>
      </c>
      <c r="AC143" s="36">
        <f t="shared" si="0"/>
        <v>2.7244923069711848E-2</v>
      </c>
      <c r="AD143" s="36">
        <f t="shared" si="0"/>
        <v>2.1149904011974099E-2</v>
      </c>
      <c r="AE143" s="36">
        <f t="shared" si="0"/>
        <v>1.4002588771289912E-2</v>
      </c>
      <c r="AF143" s="36">
        <f t="shared" si="0"/>
        <v>1.0615408503100649E-2</v>
      </c>
      <c r="AG143" s="36">
        <f t="shared" si="0"/>
        <v>9.4447667068255168E-3</v>
      </c>
      <c r="AH143" s="36">
        <f t="shared" si="0"/>
        <v>9.825126878437028E-3</v>
      </c>
      <c r="AI143" s="36">
        <f t="shared" si="0"/>
        <v>7.7222669889873757E-3</v>
      </c>
      <c r="AJ143" s="36">
        <f t="shared" si="0"/>
        <v>7.1426749317619453E-3</v>
      </c>
      <c r="AK143" s="36">
        <f t="shared" si="0"/>
        <v>5.8805413492993069E-3</v>
      </c>
      <c r="AL143" s="36">
        <f t="shared" si="0"/>
        <v>4.6053555679900155E-3</v>
      </c>
      <c r="AM143" s="36">
        <f t="shared" si="0"/>
        <v>2.6970141301523977E-3</v>
      </c>
      <c r="AN143" s="36">
        <f t="shared" si="0"/>
        <v>1.7777835241487648E-3</v>
      </c>
      <c r="AO143" s="36">
        <f t="shared" si="0"/>
        <v>1.1052375629195955E-3</v>
      </c>
      <c r="AP143" s="36">
        <f t="shared" si="0"/>
        <v>4.6827587068093548E-4</v>
      </c>
      <c r="AQ143" s="36">
        <f t="shared" si="0"/>
        <v>0</v>
      </c>
    </row>
    <row r="144" spans="1:43" x14ac:dyDescent="0.35">
      <c r="A144" s="37"/>
      <c r="B144" s="12"/>
      <c r="C144" s="8" t="s">
        <v>137</v>
      </c>
      <c r="D144" s="8"/>
      <c r="E144" s="31" t="s">
        <v>77</v>
      </c>
      <c r="F144" s="36">
        <f t="shared" si="1"/>
        <v>8.3022000830220016E-3</v>
      </c>
      <c r="G144" s="36">
        <f t="shared" si="0"/>
        <v>1.0141636612792314E-2</v>
      </c>
      <c r="H144" s="36">
        <f t="shared" si="0"/>
        <v>7.9176002344555057E-3</v>
      </c>
      <c r="I144" s="36">
        <f t="shared" si="0"/>
        <v>1.0567655111058684E-2</v>
      </c>
      <c r="J144" s="36">
        <f t="shared" si="0"/>
        <v>6.4091401594303854E-3</v>
      </c>
      <c r="K144" s="36">
        <f t="shared" si="0"/>
        <v>5.034539281114624E-3</v>
      </c>
      <c r="L144" s="36">
        <f t="shared" si="0"/>
        <v>4.324924769071781E-3</v>
      </c>
      <c r="M144" s="36">
        <f t="shared" si="0"/>
        <v>2.4718656743249559E-3</v>
      </c>
      <c r="N144" s="36">
        <f t="shared" si="0"/>
        <v>4.3155000431550012E-3</v>
      </c>
      <c r="O144" s="36">
        <f t="shared" si="0"/>
        <v>3.8627778658762201E-3</v>
      </c>
      <c r="P144" s="36">
        <f t="shared" si="0"/>
        <v>4.1309490704357042E-3</v>
      </c>
      <c r="Q144" s="36">
        <f t="shared" si="0"/>
        <v>5.4026148655949473E-3</v>
      </c>
      <c r="R144" s="36">
        <f t="shared" si="0"/>
        <v>0</v>
      </c>
      <c r="S144" s="36">
        <f t="shared" si="0"/>
        <v>0</v>
      </c>
      <c r="T144" s="36">
        <f t="shared" si="0"/>
        <v>0</v>
      </c>
      <c r="U144" s="36">
        <f t="shared" si="0"/>
        <v>0</v>
      </c>
      <c r="V144" s="36">
        <f t="shared" si="0"/>
        <v>3.8051750380517502E-2</v>
      </c>
      <c r="W144" s="36">
        <f t="shared" si="0"/>
        <v>3.8051750380517502E-2</v>
      </c>
      <c r="X144" s="36">
        <f t="shared" si="0"/>
        <v>0</v>
      </c>
      <c r="Y144" s="36">
        <f t="shared" si="0"/>
        <v>0</v>
      </c>
      <c r="Z144" s="36">
        <f t="shared" si="0"/>
        <v>3.8051750380517502E-2</v>
      </c>
      <c r="AA144" s="36">
        <f t="shared" si="0"/>
        <v>0</v>
      </c>
      <c r="AB144" s="36">
        <f t="shared" si="0"/>
        <v>0</v>
      </c>
      <c r="AC144" s="36">
        <f t="shared" si="0"/>
        <v>0</v>
      </c>
      <c r="AD144" s="36">
        <f t="shared" si="0"/>
        <v>0</v>
      </c>
      <c r="AE144" s="36">
        <f t="shared" si="0"/>
        <v>0</v>
      </c>
      <c r="AF144" s="36">
        <f t="shared" si="0"/>
        <v>0</v>
      </c>
      <c r="AG144" s="36">
        <f t="shared" si="0"/>
        <v>0</v>
      </c>
      <c r="AH144" s="36">
        <f t="shared" si="0"/>
        <v>0</v>
      </c>
      <c r="AI144" s="36">
        <f t="shared" si="0"/>
        <v>0</v>
      </c>
      <c r="AJ144" s="36">
        <f t="shared" si="0"/>
        <v>0</v>
      </c>
      <c r="AK144" s="36">
        <f t="shared" si="0"/>
        <v>0</v>
      </c>
      <c r="AL144" s="36">
        <f t="shared" si="0"/>
        <v>0</v>
      </c>
      <c r="AM144" s="36">
        <f t="shared" si="0"/>
        <v>0</v>
      </c>
      <c r="AN144" s="36">
        <f t="shared" si="0"/>
        <v>0</v>
      </c>
      <c r="AO144" s="36">
        <f t="shared" si="0"/>
        <v>0</v>
      </c>
      <c r="AP144" s="36">
        <f t="shared" si="0"/>
        <v>0</v>
      </c>
      <c r="AQ144" s="36">
        <f t="shared" si="0"/>
        <v>0</v>
      </c>
    </row>
    <row r="145" spans="1:43" x14ac:dyDescent="0.35">
      <c r="A145" s="37"/>
      <c r="B145" s="12"/>
      <c r="C145" s="8" t="s">
        <v>138</v>
      </c>
      <c r="D145" s="8"/>
      <c r="E145" s="31" t="s">
        <v>77</v>
      </c>
      <c r="F145" s="36">
        <f t="shared" si="1"/>
        <v>-4.4280862542452747E-2</v>
      </c>
      <c r="G145" s="36">
        <f t="shared" si="0"/>
        <v>-4.3874616097109145E-2</v>
      </c>
      <c r="H145" s="36">
        <f t="shared" si="0"/>
        <v>-4.7124587659857969E-2</v>
      </c>
      <c r="I145" s="36">
        <f t="shared" si="0"/>
        <v>-5.4030777230699226E-2</v>
      </c>
      <c r="J145" s="36">
        <f t="shared" si="0"/>
        <v>-5.4843270121386435E-2</v>
      </c>
      <c r="K145" s="36">
        <f t="shared" si="0"/>
        <v>-5.4030777230699226E-2</v>
      </c>
      <c r="L145" s="36">
        <f t="shared" si="0"/>
        <v>-5.4437023676042827E-2</v>
      </c>
      <c r="M145" s="36">
        <f t="shared" si="0"/>
        <v>-4.7256288502488072E-2</v>
      </c>
      <c r="N145" s="36">
        <f t="shared" si="0"/>
        <v>-4.7256288502488072E-2</v>
      </c>
      <c r="O145" s="36">
        <f t="shared" si="0"/>
        <v>-4.7540964939250051E-2</v>
      </c>
      <c r="P145" s="36">
        <f t="shared" si="0"/>
        <v>-4.5263553445154238E-2</v>
      </c>
      <c r="Q145" s="36">
        <f t="shared" si="0"/>
        <v>-4.4694200571630288E-2</v>
      </c>
      <c r="R145" s="36">
        <f t="shared" si="0"/>
        <v>-4.2369160519845454E-2</v>
      </c>
      <c r="S145" s="36">
        <f t="shared" si="0"/>
        <v>-3.9954337899543377E-2</v>
      </c>
      <c r="T145" s="36">
        <f t="shared" si="0"/>
        <v>-3.7759044608359674E-2</v>
      </c>
      <c r="U145" s="36">
        <f t="shared" si="0"/>
        <v>-3.5344221988057603E-2</v>
      </c>
      <c r="V145" s="36">
        <f t="shared" si="0"/>
        <v>-3.4027046013347384E-2</v>
      </c>
      <c r="W145" s="36">
        <f t="shared" si="0"/>
        <v>-3.31489286968739E-2</v>
      </c>
      <c r="X145" s="36">
        <f t="shared" si="0"/>
        <v>-3.2709870038637165E-2</v>
      </c>
      <c r="Y145" s="36">
        <f t="shared" si="0"/>
        <v>-3.2270811380400423E-2</v>
      </c>
      <c r="Z145" s="36">
        <f t="shared" si="0"/>
        <v>-3.1612223393045313E-2</v>
      </c>
      <c r="AA145" s="36">
        <f t="shared" si="0"/>
        <v>-3.1173164734808571E-2</v>
      </c>
      <c r="AB145" s="36">
        <f t="shared" si="0"/>
        <v>-3.0734106076571829E-2</v>
      </c>
      <c r="AC145" s="36">
        <f t="shared" si="0"/>
        <v>-3.0734106076571829E-2</v>
      </c>
      <c r="AD145" s="36">
        <f t="shared" si="0"/>
        <v>-3.0734106076571829E-2</v>
      </c>
      <c r="AE145" s="36">
        <f t="shared" si="0"/>
        <v>-3.1392694063926939E-2</v>
      </c>
      <c r="AF145" s="36">
        <f t="shared" si="0"/>
        <v>-3.0514576747453458E-2</v>
      </c>
      <c r="AG145" s="36">
        <f t="shared" si="0"/>
        <v>-3.007551808921672E-2</v>
      </c>
      <c r="AH145" s="36">
        <f t="shared" si="0"/>
        <v>-2.8758342114506497E-2</v>
      </c>
      <c r="AI145" s="36">
        <f t="shared" si="0"/>
        <v>-2.7660695468914646E-2</v>
      </c>
      <c r="AJ145" s="36">
        <f t="shared" si="0"/>
        <v>-2.6563048823322798E-2</v>
      </c>
      <c r="AK145" s="36">
        <f t="shared" si="0"/>
        <v>-2.5904460835967685E-2</v>
      </c>
      <c r="AL145" s="36">
        <f t="shared" si="0"/>
        <v>-2.5465402177730946E-2</v>
      </c>
      <c r="AM145" s="36">
        <f t="shared" si="0"/>
        <v>-2.5026343519494204E-2</v>
      </c>
      <c r="AN145" s="36">
        <f t="shared" si="0"/>
        <v>-2.4806814190375833E-2</v>
      </c>
      <c r="AO145" s="36">
        <f t="shared" si="0"/>
        <v>-2.5245872848612575E-2</v>
      </c>
      <c r="AP145" s="36">
        <f t="shared" si="0"/>
        <v>-2.5026343519494204E-2</v>
      </c>
      <c r="AQ145" s="36">
        <f t="shared" si="0"/>
        <v>-2.5904460835967685E-2</v>
      </c>
    </row>
    <row r="146" spans="1:43" x14ac:dyDescent="0.35">
      <c r="A146" s="37"/>
      <c r="B146" s="12"/>
      <c r="C146" s="8" t="s">
        <v>131</v>
      </c>
      <c r="D146" s="8"/>
      <c r="E146" s="31" t="s">
        <v>77</v>
      </c>
      <c r="F146" s="36">
        <f t="shared" si="1"/>
        <v>0.27747637777476375</v>
      </c>
      <c r="G146" s="36">
        <f t="shared" si="0"/>
        <v>0.28568463499970348</v>
      </c>
      <c r="H146" s="36">
        <f t="shared" si="0"/>
        <v>0.29381569673010327</v>
      </c>
      <c r="I146" s="36">
        <f t="shared" si="0"/>
        <v>0.29741530397878979</v>
      </c>
      <c r="J146" s="36">
        <f t="shared" si="0"/>
        <v>0.29949351808114211</v>
      </c>
      <c r="K146" s="36">
        <f t="shared" si="0"/>
        <v>0.29925530936839201</v>
      </c>
      <c r="L146" s="36">
        <f t="shared" si="0"/>
        <v>0.2905088776315658</v>
      </c>
      <c r="M146" s="36">
        <f t="shared" si="0"/>
        <v>0.29215922090874424</v>
      </c>
      <c r="N146" s="36">
        <f t="shared" si="0"/>
        <v>0.2941767300991277</v>
      </c>
      <c r="O146" s="36">
        <f t="shared" si="0"/>
        <v>0.29713869982673291</v>
      </c>
      <c r="P146" s="36">
        <f t="shared" si="0"/>
        <v>0.29499897546954512</v>
      </c>
      <c r="Q146" s="36">
        <f t="shared" si="0"/>
        <v>0.29433365452704696</v>
      </c>
      <c r="R146" s="36">
        <f t="shared" si="0"/>
        <v>0.29860923983876198</v>
      </c>
      <c r="S146" s="36">
        <f t="shared" si="0"/>
        <v>0.30469741474826773</v>
      </c>
      <c r="T146" s="36">
        <f t="shared" si="0"/>
        <v>0.30420973751295627</v>
      </c>
      <c r="U146" s="36">
        <f t="shared" si="0"/>
        <v>0.30823622890387087</v>
      </c>
      <c r="V146" s="36">
        <f t="shared" si="0"/>
        <v>0.30811195132895192</v>
      </c>
      <c r="W146" s="36">
        <f t="shared" si="0"/>
        <v>0.30898867491059556</v>
      </c>
      <c r="X146" s="36">
        <f t="shared" si="0"/>
        <v>0.31022256493997402</v>
      </c>
      <c r="Y146" s="36">
        <f t="shared" si="0"/>
        <v>0.31695517479334595</v>
      </c>
      <c r="Z146" s="36">
        <f t="shared" si="0"/>
        <v>0.32383835702081565</v>
      </c>
      <c r="AA146" s="36">
        <f t="shared" si="0"/>
        <v>0.33042200999318327</v>
      </c>
      <c r="AB146" s="36">
        <f t="shared" si="0"/>
        <v>0.32986441910213637</v>
      </c>
      <c r="AC146" s="36">
        <f t="shared" si="0"/>
        <v>0.33331336448473714</v>
      </c>
      <c r="AD146" s="36">
        <f t="shared" si="0"/>
        <v>0.34325280485453319</v>
      </c>
      <c r="AE146" s="36">
        <f t="shared" si="0"/>
        <v>0.34709017294682243</v>
      </c>
      <c r="AF146" s="36">
        <f t="shared" si="0"/>
        <v>0.34485727404913141</v>
      </c>
      <c r="AG146" s="36">
        <f t="shared" si="0"/>
        <v>0.34004960324931399</v>
      </c>
      <c r="AH146" s="36">
        <f t="shared" si="0"/>
        <v>0.33480139977268647</v>
      </c>
      <c r="AI146" s="36">
        <f t="shared" si="0"/>
        <v>0.33133093794445689</v>
      </c>
      <c r="AJ146" s="36">
        <f t="shared" si="0"/>
        <v>0.32526728117528536</v>
      </c>
      <c r="AK146" s="36">
        <f t="shared" si="0"/>
        <v>0.32651759333870534</v>
      </c>
      <c r="AL146" s="36">
        <f t="shared" si="0"/>
        <v>0.33243669115141178</v>
      </c>
      <c r="AM146" s="36">
        <f t="shared" si="0"/>
        <v>0.33671240422088328</v>
      </c>
      <c r="AN146" s="36">
        <f t="shared" si="0"/>
        <v>0.33734118555462911</v>
      </c>
      <c r="AO146" s="36">
        <f t="shared" si="0"/>
        <v>0.33954192022273944</v>
      </c>
      <c r="AP146" s="36">
        <f t="shared" si="0"/>
        <v>0.33633513542063581</v>
      </c>
      <c r="AQ146" s="36">
        <f t="shared" si="0"/>
        <v>0.33514045088651878</v>
      </c>
    </row>
    <row r="147" spans="1:43" x14ac:dyDescent="0.35">
      <c r="A147" s="37"/>
      <c r="B147" s="12"/>
      <c r="C147" s="8" t="s">
        <v>139</v>
      </c>
      <c r="D147" s="8"/>
      <c r="E147" s="31" t="s">
        <v>77</v>
      </c>
      <c r="F147" s="36">
        <f t="shared" si="1"/>
        <v>0.43387742962613063</v>
      </c>
      <c r="G147" s="36">
        <f t="shared" si="0"/>
        <v>0.44459675164807416</v>
      </c>
      <c r="H147" s="36">
        <f t="shared" si="0"/>
        <v>0.46944988040878449</v>
      </c>
      <c r="I147" s="36">
        <f t="shared" si="0"/>
        <v>0.48308083098974874</v>
      </c>
      <c r="J147" s="36">
        <f t="shared" si="0"/>
        <v>0.49378630347108132</v>
      </c>
      <c r="K147" s="36">
        <f t="shared" si="0"/>
        <v>0.50160141434053696</v>
      </c>
      <c r="L147" s="36">
        <f t="shared" si="0"/>
        <v>0.49926477961756621</v>
      </c>
      <c r="M147" s="36">
        <f t="shared" si="0"/>
        <v>0.50284407569364242</v>
      </c>
      <c r="N147" s="36">
        <f t="shared" si="0"/>
        <v>0.50491745697225154</v>
      </c>
      <c r="O147" s="36">
        <f t="shared" si="0"/>
        <v>0.50838586476488834</v>
      </c>
      <c r="P147" s="36">
        <f t="shared" si="0"/>
        <v>0.50609588626212187</v>
      </c>
      <c r="Q147" s="36">
        <f t="shared" si="0"/>
        <v>0.50635140386670552</v>
      </c>
      <c r="R147" s="36">
        <f t="shared" ref="G147:AQ154" si="2">IFERROR((R126*1000)/(8760*R63),0)</f>
        <v>0.50658741669297525</v>
      </c>
      <c r="S147" s="36">
        <f t="shared" si="2"/>
        <v>0.50986245570962252</v>
      </c>
      <c r="T147" s="36">
        <f t="shared" si="2"/>
        <v>0.50666061607547352</v>
      </c>
      <c r="U147" s="36">
        <f t="shared" si="2"/>
        <v>0.5063819491562993</v>
      </c>
      <c r="V147" s="36">
        <f t="shared" si="2"/>
        <v>0.5055605550556056</v>
      </c>
      <c r="W147" s="36">
        <f t="shared" si="2"/>
        <v>0.5056021241722557</v>
      </c>
      <c r="X147" s="36">
        <f t="shared" si="2"/>
        <v>0.50383525547313512</v>
      </c>
      <c r="Y147" s="36">
        <f t="shared" si="2"/>
        <v>0.50143856197739456</v>
      </c>
      <c r="Z147" s="36">
        <f t="shared" si="2"/>
        <v>0.50074589582612772</v>
      </c>
      <c r="AA147" s="36">
        <f t="shared" si="2"/>
        <v>0.50301179128544971</v>
      </c>
      <c r="AB147" s="36">
        <f t="shared" si="2"/>
        <v>0.49688255914729584</v>
      </c>
      <c r="AC147" s="36">
        <f t="shared" si="2"/>
        <v>0.49031023276927937</v>
      </c>
      <c r="AD147" s="36">
        <f t="shared" si="2"/>
        <v>0.4872320528777957</v>
      </c>
      <c r="AE147" s="36">
        <f t="shared" si="2"/>
        <v>0.48928384047362117</v>
      </c>
      <c r="AF147" s="36">
        <f t="shared" si="2"/>
        <v>0.48353239172564177</v>
      </c>
      <c r="AG147" s="36">
        <f t="shared" si="2"/>
        <v>0.47696830836642301</v>
      </c>
      <c r="AH147" s="36">
        <f t="shared" si="2"/>
        <v>0.46665412861045119</v>
      </c>
      <c r="AI147" s="36">
        <f t="shared" si="2"/>
        <v>0.46216966106934249</v>
      </c>
      <c r="AJ147" s="36">
        <f t="shared" si="2"/>
        <v>0.45256262585646467</v>
      </c>
      <c r="AK147" s="36">
        <f t="shared" si="2"/>
        <v>0.44826785740845804</v>
      </c>
      <c r="AL147" s="36">
        <f t="shared" si="2"/>
        <v>0.45787734711236944</v>
      </c>
      <c r="AM147" s="36">
        <f t="shared" si="2"/>
        <v>0.47197382885168271</v>
      </c>
      <c r="AN147" s="36">
        <f t="shared" si="2"/>
        <v>0.48504446240905413</v>
      </c>
      <c r="AO147" s="36">
        <f t="shared" si="2"/>
        <v>0.49566270493935982</v>
      </c>
      <c r="AP147" s="36">
        <f t="shared" si="2"/>
        <v>0.5026926305874645</v>
      </c>
      <c r="AQ147" s="36">
        <f t="shared" si="2"/>
        <v>0.50930099606411749</v>
      </c>
    </row>
    <row r="148" spans="1:43" x14ac:dyDescent="0.35">
      <c r="A148" s="37"/>
      <c r="B148" s="12"/>
      <c r="C148" s="8" t="s">
        <v>140</v>
      </c>
      <c r="D148" s="8"/>
      <c r="E148" s="31" t="s">
        <v>77</v>
      </c>
      <c r="F148" s="36">
        <f t="shared" si="1"/>
        <v>0.38095996601890203</v>
      </c>
      <c r="G148" s="36">
        <f t="shared" si="2"/>
        <v>0.38117356846690809</v>
      </c>
      <c r="H148" s="36">
        <f t="shared" si="2"/>
        <v>0.38095238095238093</v>
      </c>
      <c r="I148" s="36">
        <f t="shared" si="2"/>
        <v>0.37858266904006393</v>
      </c>
      <c r="J148" s="36">
        <f t="shared" si="2"/>
        <v>0.37562817275069516</v>
      </c>
      <c r="K148" s="36">
        <f t="shared" si="2"/>
        <v>0.36466260781329274</v>
      </c>
      <c r="L148" s="36">
        <f t="shared" si="2"/>
        <v>0.34999247328014449</v>
      </c>
      <c r="M148" s="36">
        <f t="shared" si="2"/>
        <v>0.35487393289656538</v>
      </c>
      <c r="N148" s="36">
        <f t="shared" si="2"/>
        <v>0.35658172534001081</v>
      </c>
      <c r="O148" s="36">
        <f t="shared" si="2"/>
        <v>0.36383170952067001</v>
      </c>
      <c r="P148" s="36">
        <f t="shared" si="2"/>
        <v>0.374819915512905</v>
      </c>
      <c r="Q148" s="36">
        <f t="shared" si="2"/>
        <v>0.37726173906673505</v>
      </c>
      <c r="R148" s="36">
        <f t="shared" si="2"/>
        <v>0.37970356262056504</v>
      </c>
      <c r="S148" s="36">
        <f t="shared" si="2"/>
        <v>0.38092447439748001</v>
      </c>
      <c r="T148" s="36">
        <f t="shared" si="2"/>
        <v>0.37970356262056504</v>
      </c>
      <c r="U148" s="36">
        <f t="shared" si="2"/>
        <v>0.37970356262056504</v>
      </c>
      <c r="V148" s="36">
        <f t="shared" si="2"/>
        <v>0.37970356262056504</v>
      </c>
      <c r="W148" s="36">
        <f t="shared" si="2"/>
        <v>0.38092447439748001</v>
      </c>
      <c r="X148" s="36">
        <f t="shared" si="2"/>
        <v>0.37970356262056504</v>
      </c>
      <c r="Y148" s="36">
        <f t="shared" si="2"/>
        <v>0.37970356262056504</v>
      </c>
      <c r="Z148" s="36">
        <f t="shared" si="2"/>
        <v>0.37970356262056504</v>
      </c>
      <c r="AA148" s="36">
        <f t="shared" si="2"/>
        <v>0.38092447439748001</v>
      </c>
      <c r="AB148" s="36">
        <f t="shared" si="2"/>
        <v>0.37970356262056504</v>
      </c>
      <c r="AC148" s="36">
        <f t="shared" si="2"/>
        <v>0.37970356262056504</v>
      </c>
      <c r="AD148" s="36">
        <f t="shared" si="2"/>
        <v>0.37970356262056504</v>
      </c>
      <c r="AE148" s="36">
        <f t="shared" si="2"/>
        <v>0.38092447439748001</v>
      </c>
      <c r="AF148" s="36">
        <f t="shared" si="2"/>
        <v>0.37970356262056504</v>
      </c>
      <c r="AG148" s="36">
        <f t="shared" si="2"/>
        <v>0.37970356262056504</v>
      </c>
      <c r="AH148" s="36">
        <f t="shared" si="2"/>
        <v>0.37970356262056504</v>
      </c>
      <c r="AI148" s="36">
        <f t="shared" si="2"/>
        <v>0.38092447439748001</v>
      </c>
      <c r="AJ148" s="36">
        <f t="shared" si="2"/>
        <v>0.37970356262056504</v>
      </c>
      <c r="AK148" s="36">
        <f t="shared" si="2"/>
        <v>0.37970356262056504</v>
      </c>
      <c r="AL148" s="36">
        <f t="shared" si="2"/>
        <v>0.37970356262056504</v>
      </c>
      <c r="AM148" s="36">
        <f t="shared" si="2"/>
        <v>0.38092447439748001</v>
      </c>
      <c r="AN148" s="36">
        <f t="shared" si="2"/>
        <v>0.37970356262056504</v>
      </c>
      <c r="AO148" s="36">
        <f t="shared" si="2"/>
        <v>0.37970356262056504</v>
      </c>
      <c r="AP148" s="36">
        <f t="shared" si="2"/>
        <v>0.37970356262056504</v>
      </c>
      <c r="AQ148" s="36">
        <f t="shared" si="2"/>
        <v>0.38092447439748001</v>
      </c>
    </row>
    <row r="149" spans="1:43" x14ac:dyDescent="0.35">
      <c r="A149" s="37"/>
      <c r="B149" s="12"/>
      <c r="C149" s="8" t="s">
        <v>141</v>
      </c>
      <c r="D149" s="8"/>
      <c r="E149" s="31" t="s">
        <v>77</v>
      </c>
      <c r="F149" s="36">
        <f t="shared" si="1"/>
        <v>0</v>
      </c>
      <c r="G149" s="36">
        <f t="shared" si="2"/>
        <v>0</v>
      </c>
      <c r="H149" s="36">
        <f t="shared" si="2"/>
        <v>0</v>
      </c>
      <c r="I149" s="36">
        <f t="shared" si="2"/>
        <v>0</v>
      </c>
      <c r="J149" s="36">
        <f t="shared" si="2"/>
        <v>0</v>
      </c>
      <c r="K149" s="36">
        <f t="shared" si="2"/>
        <v>0</v>
      </c>
      <c r="L149" s="36">
        <f t="shared" si="2"/>
        <v>0</v>
      </c>
      <c r="M149" s="36">
        <f t="shared" si="2"/>
        <v>0.51369863013698636</v>
      </c>
      <c r="N149" s="36">
        <f t="shared" si="2"/>
        <v>0.51537738383024445</v>
      </c>
      <c r="O149" s="36">
        <f t="shared" si="2"/>
        <v>0.51641661230702329</v>
      </c>
      <c r="P149" s="36">
        <f t="shared" si="2"/>
        <v>0.5309125172138871</v>
      </c>
      <c r="Q149" s="36">
        <f t="shared" si="2"/>
        <v>0.53541294421282504</v>
      </c>
      <c r="R149" s="36">
        <f t="shared" si="2"/>
        <v>0.53681270991358165</v>
      </c>
      <c r="S149" s="36">
        <f t="shared" si="2"/>
        <v>0.54097837765243084</v>
      </c>
      <c r="T149" s="36">
        <f t="shared" si="2"/>
        <v>0.5711959441310771</v>
      </c>
      <c r="U149" s="36">
        <f t="shared" si="2"/>
        <v>0.60015444533977969</v>
      </c>
      <c r="V149" s="36">
        <f t="shared" si="2"/>
        <v>0.60980727907601395</v>
      </c>
      <c r="W149" s="36">
        <f t="shared" si="2"/>
        <v>0.61084399286340685</v>
      </c>
      <c r="X149" s="36">
        <f t="shared" si="2"/>
        <v>0.61651395566845069</v>
      </c>
      <c r="Y149" s="36">
        <f t="shared" si="2"/>
        <v>0.61273398046508809</v>
      </c>
      <c r="Z149" s="36">
        <f t="shared" si="2"/>
        <v>0.61390877957658774</v>
      </c>
      <c r="AA149" s="36">
        <f t="shared" si="2"/>
        <v>0.60871990452469904</v>
      </c>
      <c r="AB149" s="36">
        <f t="shared" si="2"/>
        <v>0.60417963885429637</v>
      </c>
      <c r="AC149" s="36">
        <f t="shared" si="2"/>
        <v>0.60087689406847045</v>
      </c>
      <c r="AD149" s="36">
        <f t="shared" si="2"/>
        <v>0.59945705263636162</v>
      </c>
      <c r="AE149" s="36">
        <f t="shared" si="2"/>
        <v>0.57633248474562582</v>
      </c>
      <c r="AF149" s="36">
        <f t="shared" si="2"/>
        <v>0.57077625570776258</v>
      </c>
      <c r="AG149" s="36">
        <f t="shared" si="2"/>
        <v>0.5715339233038349</v>
      </c>
      <c r="AH149" s="36">
        <f t="shared" si="2"/>
        <v>0.60158807128136749</v>
      </c>
      <c r="AI149" s="36">
        <f t="shared" si="2"/>
        <v>0.60867579908675795</v>
      </c>
      <c r="AJ149" s="36">
        <f t="shared" si="2"/>
        <v>0.61986301369863017</v>
      </c>
      <c r="AK149" s="36">
        <f t="shared" si="2"/>
        <v>0.6349315068493151</v>
      </c>
      <c r="AL149" s="36">
        <f t="shared" si="2"/>
        <v>0.64429223744292241</v>
      </c>
      <c r="AM149" s="36">
        <f t="shared" si="2"/>
        <v>0.64634703196347032</v>
      </c>
      <c r="AN149" s="36">
        <f t="shared" si="2"/>
        <v>0.64337899543378996</v>
      </c>
      <c r="AO149" s="36">
        <f t="shared" si="2"/>
        <v>0.64132420091324205</v>
      </c>
      <c r="AP149" s="36">
        <f t="shared" si="2"/>
        <v>0.63744292237442923</v>
      </c>
      <c r="AQ149" s="36">
        <f t="shared" si="2"/>
        <v>0.63812785388127857</v>
      </c>
    </row>
    <row r="150" spans="1:43" x14ac:dyDescent="0.35">
      <c r="A150" s="37"/>
      <c r="B150" s="12"/>
      <c r="C150" s="8" t="s">
        <v>142</v>
      </c>
      <c r="D150" s="8"/>
      <c r="E150" s="31" t="s">
        <v>77</v>
      </c>
      <c r="F150" s="36">
        <f t="shared" si="1"/>
        <v>0.84825347569564957</v>
      </c>
      <c r="G150" s="36">
        <f t="shared" si="2"/>
        <v>0.8378090237965925</v>
      </c>
      <c r="H150" s="36">
        <f t="shared" si="2"/>
        <v>0.76370530588266705</v>
      </c>
      <c r="I150" s="36">
        <f t="shared" si="2"/>
        <v>0.71246895778258434</v>
      </c>
      <c r="J150" s="36">
        <f t="shared" si="2"/>
        <v>0.60574762629557155</v>
      </c>
      <c r="K150" s="36">
        <f t="shared" si="2"/>
        <v>0.55277572708464351</v>
      </c>
      <c r="L150" s="36">
        <f t="shared" si="2"/>
        <v>0.48723118279569894</v>
      </c>
      <c r="M150" s="36">
        <f t="shared" si="2"/>
        <v>0.46769060467690604</v>
      </c>
      <c r="N150" s="36">
        <f t="shared" si="2"/>
        <v>0.47760712144273787</v>
      </c>
      <c r="O150" s="36">
        <f t="shared" si="2"/>
        <v>0.47697245302792129</v>
      </c>
      <c r="P150" s="36">
        <f t="shared" si="2"/>
        <v>0.48422411857174941</v>
      </c>
      <c r="Q150" s="36">
        <f t="shared" si="2"/>
        <v>0.4765046036379969</v>
      </c>
      <c r="R150" s="36">
        <f t="shared" si="2"/>
        <v>0.49799605192319191</v>
      </c>
      <c r="S150" s="36">
        <f t="shared" si="2"/>
        <v>0.64303967156801134</v>
      </c>
      <c r="T150" s="36">
        <f t="shared" si="2"/>
        <v>0.66258919469928645</v>
      </c>
      <c r="U150" s="36">
        <f t="shared" si="2"/>
        <v>0.69121528214151062</v>
      </c>
      <c r="V150" s="36">
        <f t="shared" si="2"/>
        <v>0.70762291762668783</v>
      </c>
      <c r="W150" s="36">
        <f t="shared" si="2"/>
        <v>0.70901931213606462</v>
      </c>
      <c r="X150" s="36">
        <f t="shared" si="2"/>
        <v>0.71460489017357187</v>
      </c>
      <c r="Y150" s="36">
        <f t="shared" si="2"/>
        <v>0.71320849566419509</v>
      </c>
      <c r="Z150" s="36">
        <f t="shared" si="2"/>
        <v>0.71181210115481819</v>
      </c>
      <c r="AA150" s="36">
        <f t="shared" si="2"/>
        <v>0.70203733958918069</v>
      </c>
      <c r="AB150" s="36">
        <f t="shared" si="2"/>
        <v>0.69714995880636199</v>
      </c>
      <c r="AC150" s="36">
        <f t="shared" si="2"/>
        <v>0.69330987390557575</v>
      </c>
      <c r="AD150" s="36">
        <f t="shared" si="2"/>
        <v>0.67410944940164497</v>
      </c>
      <c r="AE150" s="36">
        <f t="shared" si="2"/>
        <v>0.65490902489771408</v>
      </c>
      <c r="AF150" s="36">
        <f t="shared" si="2"/>
        <v>0.65735271528912342</v>
      </c>
      <c r="AG150" s="36">
        <f t="shared" si="2"/>
        <v>0.65874910979850021</v>
      </c>
      <c r="AH150" s="36">
        <f t="shared" si="2"/>
        <v>0.66992026587351461</v>
      </c>
      <c r="AI150" s="36">
        <f t="shared" si="2"/>
        <v>0.68702609861338026</v>
      </c>
      <c r="AJ150" s="36">
        <f t="shared" si="2"/>
        <v>0.70971750939075307</v>
      </c>
      <c r="AK150" s="36">
        <f t="shared" si="2"/>
        <v>0.71285939703685086</v>
      </c>
      <c r="AL150" s="36">
        <f t="shared" si="2"/>
        <v>0.72961613114937229</v>
      </c>
      <c r="AM150" s="36">
        <f t="shared" si="2"/>
        <v>0.7313616242860933</v>
      </c>
      <c r="AN150" s="36">
        <f t="shared" si="2"/>
        <v>0.72787063801265128</v>
      </c>
      <c r="AO150" s="36">
        <f t="shared" si="2"/>
        <v>0.72403055311186515</v>
      </c>
      <c r="AP150" s="36">
        <f t="shared" si="2"/>
        <v>0.72088866546576735</v>
      </c>
      <c r="AQ150" s="36">
        <f t="shared" si="2"/>
        <v>0.71704858056498122</v>
      </c>
    </row>
    <row r="151" spans="1:43" x14ac:dyDescent="0.35">
      <c r="A151" s="37"/>
      <c r="B151" s="12"/>
      <c r="C151" s="8" t="s">
        <v>132</v>
      </c>
      <c r="D151" s="8"/>
      <c r="E151" s="31" t="s">
        <v>77</v>
      </c>
      <c r="F151" s="36">
        <f t="shared" si="1"/>
        <v>0.104193204904593</v>
      </c>
      <c r="G151" s="36">
        <f t="shared" si="2"/>
        <v>0.1045261733538078</v>
      </c>
      <c r="H151" s="36">
        <f t="shared" si="2"/>
        <v>0.10394245165250354</v>
      </c>
      <c r="I151" s="36">
        <f t="shared" si="2"/>
        <v>0.10388888325576523</v>
      </c>
      <c r="J151" s="36">
        <f t="shared" si="2"/>
        <v>0.10370389997320921</v>
      </c>
      <c r="K151" s="36">
        <f t="shared" si="2"/>
        <v>0.10333299432287876</v>
      </c>
      <c r="L151" s="36">
        <f t="shared" si="2"/>
        <v>0.10180939876284027</v>
      </c>
      <c r="M151" s="36">
        <f t="shared" si="2"/>
        <v>0.10218695293213163</v>
      </c>
      <c r="N151" s="36">
        <f t="shared" si="2"/>
        <v>0.1023106739039544</v>
      </c>
      <c r="O151" s="36">
        <f t="shared" si="2"/>
        <v>0.10287374393218934</v>
      </c>
      <c r="P151" s="36">
        <f t="shared" si="2"/>
        <v>0.10253223779546873</v>
      </c>
      <c r="Q151" s="36">
        <f t="shared" si="2"/>
        <v>0.1024849766732213</v>
      </c>
      <c r="R151" s="36">
        <f t="shared" si="2"/>
        <v>0.10225303626947001</v>
      </c>
      <c r="S151" s="36">
        <f t="shared" si="2"/>
        <v>0.10211836675559284</v>
      </c>
      <c r="T151" s="36">
        <f t="shared" si="2"/>
        <v>0.10144433652062933</v>
      </c>
      <c r="U151" s="36">
        <f t="shared" si="2"/>
        <v>0.10132184122174062</v>
      </c>
      <c r="V151" s="36">
        <f t="shared" si="2"/>
        <v>0.10087602561133405</v>
      </c>
      <c r="W151" s="36">
        <f t="shared" si="2"/>
        <v>0.1005509665079079</v>
      </c>
      <c r="X151" s="36">
        <f t="shared" si="2"/>
        <v>0.10002869370924847</v>
      </c>
      <c r="Y151" s="36">
        <f t="shared" si="2"/>
        <v>9.9796354920576244E-2</v>
      </c>
      <c r="Z151" s="36">
        <f t="shared" si="2"/>
        <v>9.9292529128813797E-2</v>
      </c>
      <c r="AA151" s="36">
        <f t="shared" si="2"/>
        <v>9.9740188461560617E-2</v>
      </c>
      <c r="AB151" s="36">
        <f t="shared" si="2"/>
        <v>0.10082084089584886</v>
      </c>
      <c r="AC151" s="36">
        <f t="shared" si="2"/>
        <v>0.10262877599928992</v>
      </c>
      <c r="AD151" s="36">
        <f t="shared" si="2"/>
        <v>0.10333363939912001</v>
      </c>
      <c r="AE151" s="36">
        <f t="shared" si="2"/>
        <v>0.10394614763728073</v>
      </c>
      <c r="AF151" s="36">
        <f t="shared" si="2"/>
        <v>0.10344465223719566</v>
      </c>
      <c r="AG151" s="36">
        <f t="shared" si="2"/>
        <v>0.1033749714257646</v>
      </c>
      <c r="AH151" s="36">
        <f t="shared" si="2"/>
        <v>0.1032732278201046</v>
      </c>
      <c r="AI151" s="36">
        <f t="shared" si="2"/>
        <v>0.10368886620976374</v>
      </c>
      <c r="AJ151" s="36">
        <f t="shared" si="2"/>
        <v>0.1033173565191635</v>
      </c>
      <c r="AK151" s="36">
        <f t="shared" si="2"/>
        <v>0.1037881263578362</v>
      </c>
      <c r="AL151" s="36">
        <f t="shared" si="2"/>
        <v>0.10434585436929894</v>
      </c>
      <c r="AM151" s="36">
        <f t="shared" si="2"/>
        <v>0.10549407361255853</v>
      </c>
      <c r="AN151" s="36">
        <f t="shared" si="2"/>
        <v>0.10590586403615787</v>
      </c>
      <c r="AO151" s="36">
        <f t="shared" si="2"/>
        <v>0.10694227204666774</v>
      </c>
      <c r="AP151" s="36">
        <f t="shared" si="2"/>
        <v>0.10783579792008971</v>
      </c>
      <c r="AQ151" s="36">
        <f t="shared" si="2"/>
        <v>0.10880729189046087</v>
      </c>
    </row>
    <row r="152" spans="1:43" x14ac:dyDescent="0.35">
      <c r="A152" s="37"/>
      <c r="B152" s="12"/>
      <c r="C152" s="8" t="s">
        <v>143</v>
      </c>
      <c r="D152" s="8"/>
      <c r="E152" s="31" t="s">
        <v>77</v>
      </c>
      <c r="F152" s="36">
        <f t="shared" si="1"/>
        <v>0.40236470649512995</v>
      </c>
      <c r="G152" s="36">
        <f t="shared" si="2"/>
        <v>0.40323280726426725</v>
      </c>
      <c r="H152" s="36">
        <f t="shared" si="2"/>
        <v>0.40206150953532094</v>
      </c>
      <c r="I152" s="36">
        <f t="shared" si="2"/>
        <v>0.40206150953532094</v>
      </c>
      <c r="J152" s="36">
        <f t="shared" si="2"/>
        <v>0.40206150953532094</v>
      </c>
      <c r="K152" s="36">
        <f t="shared" si="2"/>
        <v>0.40290088638195004</v>
      </c>
      <c r="L152" s="36">
        <f t="shared" si="2"/>
        <v>0.40206150953532094</v>
      </c>
      <c r="M152" s="36">
        <f t="shared" si="2"/>
        <v>0.40206150953532094</v>
      </c>
      <c r="N152" s="36">
        <f t="shared" si="2"/>
        <v>0.40206150953532094</v>
      </c>
      <c r="O152" s="36">
        <f t="shared" si="2"/>
        <v>0.40290088638195004</v>
      </c>
      <c r="P152" s="36">
        <f t="shared" si="2"/>
        <v>0.40206150953532094</v>
      </c>
      <c r="Q152" s="36">
        <f t="shared" si="2"/>
        <v>0.40206150953532094</v>
      </c>
      <c r="R152" s="36">
        <f t="shared" si="2"/>
        <v>0</v>
      </c>
      <c r="S152" s="36">
        <f t="shared" si="2"/>
        <v>0</v>
      </c>
      <c r="T152" s="36">
        <f t="shared" si="2"/>
        <v>0</v>
      </c>
      <c r="U152" s="36">
        <f t="shared" si="2"/>
        <v>0</v>
      </c>
      <c r="V152" s="36">
        <f t="shared" si="2"/>
        <v>0</v>
      </c>
      <c r="W152" s="36">
        <f t="shared" si="2"/>
        <v>0</v>
      </c>
      <c r="X152" s="36">
        <f t="shared" si="2"/>
        <v>0</v>
      </c>
      <c r="Y152" s="36">
        <f t="shared" si="2"/>
        <v>0</v>
      </c>
      <c r="Z152" s="36">
        <f t="shared" si="2"/>
        <v>0</v>
      </c>
      <c r="AA152" s="36">
        <f t="shared" si="2"/>
        <v>0</v>
      </c>
      <c r="AB152" s="36">
        <f t="shared" si="2"/>
        <v>0</v>
      </c>
      <c r="AC152" s="36">
        <f t="shared" si="2"/>
        <v>0</v>
      </c>
      <c r="AD152" s="36">
        <f t="shared" si="2"/>
        <v>0</v>
      </c>
      <c r="AE152" s="36">
        <f t="shared" si="2"/>
        <v>0</v>
      </c>
      <c r="AF152" s="36">
        <f t="shared" si="2"/>
        <v>0</v>
      </c>
      <c r="AG152" s="36">
        <f t="shared" si="2"/>
        <v>0</v>
      </c>
      <c r="AH152" s="36">
        <f t="shared" si="2"/>
        <v>0</v>
      </c>
      <c r="AI152" s="36">
        <f t="shared" si="2"/>
        <v>0</v>
      </c>
      <c r="AJ152" s="36">
        <f t="shared" si="2"/>
        <v>0</v>
      </c>
      <c r="AK152" s="36">
        <f t="shared" si="2"/>
        <v>0</v>
      </c>
      <c r="AL152" s="36">
        <f t="shared" si="2"/>
        <v>0</v>
      </c>
      <c r="AM152" s="36">
        <f t="shared" si="2"/>
        <v>0</v>
      </c>
      <c r="AN152" s="36">
        <f t="shared" si="2"/>
        <v>0</v>
      </c>
      <c r="AO152" s="36">
        <f t="shared" si="2"/>
        <v>0</v>
      </c>
      <c r="AP152" s="36">
        <f t="shared" si="2"/>
        <v>0</v>
      </c>
      <c r="AQ152" s="36">
        <f t="shared" si="2"/>
        <v>0</v>
      </c>
    </row>
    <row r="153" spans="1:43" x14ac:dyDescent="0.35">
      <c r="A153" s="37"/>
      <c r="B153" s="12"/>
      <c r="C153" s="8" t="s">
        <v>144</v>
      </c>
      <c r="D153" s="8"/>
      <c r="E153" s="31" t="s">
        <v>77</v>
      </c>
      <c r="F153" s="36">
        <f t="shared" si="1"/>
        <v>0</v>
      </c>
      <c r="G153" s="36">
        <f t="shared" si="2"/>
        <v>0</v>
      </c>
      <c r="H153" s="36">
        <f t="shared" si="2"/>
        <v>0.67351598173515981</v>
      </c>
      <c r="I153" s="36">
        <f t="shared" si="2"/>
        <v>0.52796803652968038</v>
      </c>
      <c r="J153" s="36">
        <f t="shared" si="2"/>
        <v>0.43378995433789952</v>
      </c>
      <c r="K153" s="36">
        <f t="shared" si="2"/>
        <v>0.30964611872146119</v>
      </c>
      <c r="L153" s="36">
        <f t="shared" si="2"/>
        <v>0.25114155251141551</v>
      </c>
      <c r="M153" s="36">
        <f t="shared" si="2"/>
        <v>0.18550228310502284</v>
      </c>
      <c r="N153" s="36">
        <f t="shared" si="2"/>
        <v>0.18169710806697109</v>
      </c>
      <c r="O153" s="36">
        <f t="shared" si="2"/>
        <v>0.16837899543378995</v>
      </c>
      <c r="P153" s="36">
        <f t="shared" si="2"/>
        <v>0.16124429223744291</v>
      </c>
      <c r="Q153" s="36">
        <f t="shared" si="2"/>
        <v>0.13698630136986301</v>
      </c>
      <c r="R153" s="36">
        <f t="shared" si="2"/>
        <v>0.10388127853881278</v>
      </c>
      <c r="S153" s="36">
        <f t="shared" si="2"/>
        <v>0.11669203450025367</v>
      </c>
      <c r="T153" s="36">
        <f t="shared" si="2"/>
        <v>0.12692976734072625</v>
      </c>
      <c r="U153" s="36">
        <f t="shared" si="2"/>
        <v>0.14269406392694065</v>
      </c>
      <c r="V153" s="36">
        <f t="shared" si="2"/>
        <v>0.15707762557077626</v>
      </c>
      <c r="W153" s="36">
        <f t="shared" si="2"/>
        <v>0.15675962165688193</v>
      </c>
      <c r="X153" s="36">
        <f t="shared" si="2"/>
        <v>0.16178554558337269</v>
      </c>
      <c r="Y153" s="36">
        <f t="shared" si="2"/>
        <v>0.16160102739726026</v>
      </c>
      <c r="Z153" s="36">
        <f t="shared" si="2"/>
        <v>0.15724483889639204</v>
      </c>
      <c r="AA153" s="36">
        <f t="shared" si="2"/>
        <v>0.14608982139760707</v>
      </c>
      <c r="AB153" s="36">
        <f t="shared" si="2"/>
        <v>0.13987298588148847</v>
      </c>
      <c r="AC153" s="36">
        <f t="shared" si="2"/>
        <v>0.12792449277409029</v>
      </c>
      <c r="AD153" s="36">
        <f t="shared" si="2"/>
        <v>0.11547242711626274</v>
      </c>
      <c r="AE153" s="36">
        <f t="shared" si="2"/>
        <v>0.10163822799006648</v>
      </c>
      <c r="AF153" s="36">
        <f t="shared" si="2"/>
        <v>9.4248839578852037E-2</v>
      </c>
      <c r="AG153" s="36">
        <f t="shared" si="2"/>
        <v>9.0432363013698627E-2</v>
      </c>
      <c r="AH153" s="36">
        <f t="shared" si="2"/>
        <v>9.5159103881278545E-2</v>
      </c>
      <c r="AI153" s="36">
        <f t="shared" si="2"/>
        <v>9.217610577250733E-2</v>
      </c>
      <c r="AJ153" s="36">
        <f t="shared" si="2"/>
        <v>9.5727332028701886E-2</v>
      </c>
      <c r="AK153" s="36">
        <f t="shared" si="2"/>
        <v>9.3639237474853906E-2</v>
      </c>
      <c r="AL153" s="36">
        <f t="shared" si="2"/>
        <v>8.7118481134342701E-2</v>
      </c>
      <c r="AM153" s="36">
        <f t="shared" si="2"/>
        <v>7.7452170394774866E-2</v>
      </c>
      <c r="AN153" s="36">
        <f t="shared" si="2"/>
        <v>7.0859783940305163E-2</v>
      </c>
      <c r="AO153" s="36">
        <f t="shared" si="2"/>
        <v>6.4329841525651354E-2</v>
      </c>
      <c r="AP153" s="36">
        <f t="shared" si="2"/>
        <v>6.0574867368754455E-2</v>
      </c>
      <c r="AQ153" s="36">
        <f t="shared" si="2"/>
        <v>5.4781765771281347E-2</v>
      </c>
    </row>
    <row r="154" spans="1:43" x14ac:dyDescent="0.35">
      <c r="A154" s="37"/>
      <c r="B154" s="12"/>
      <c r="C154" s="8" t="s">
        <v>145</v>
      </c>
      <c r="D154" s="8"/>
      <c r="E154" s="31" t="s">
        <v>77</v>
      </c>
      <c r="F154" s="36">
        <f t="shared" si="1"/>
        <v>0</v>
      </c>
      <c r="G154" s="36">
        <f t="shared" si="2"/>
        <v>0</v>
      </c>
      <c r="H154" s="36">
        <f t="shared" si="2"/>
        <v>0.64274369664482822</v>
      </c>
      <c r="I154" s="36">
        <f t="shared" si="2"/>
        <v>0.58647790735176797</v>
      </c>
      <c r="J154" s="36">
        <f t="shared" si="2"/>
        <v>0.54290113624296488</v>
      </c>
      <c r="K154" s="36">
        <f t="shared" si="2"/>
        <v>0.50191268975364012</v>
      </c>
      <c r="L154" s="36">
        <f t="shared" si="2"/>
        <v>0.45308522245120619</v>
      </c>
      <c r="M154" s="36">
        <f t="shared" si="2"/>
        <v>0.42088434961813559</v>
      </c>
      <c r="N154" s="36">
        <f t="shared" ref="G154:AQ157" si="3">IFERROR((N133*1000)/(8760*N70),0)</f>
        <v>0.42283275562888778</v>
      </c>
      <c r="O154" s="36">
        <f t="shared" si="3"/>
        <v>0.40535641704474296</v>
      </c>
      <c r="P154" s="36">
        <f t="shared" si="3"/>
        <v>0.40913242009132422</v>
      </c>
      <c r="Q154" s="36">
        <f t="shared" si="3"/>
        <v>0.37434218110045425</v>
      </c>
      <c r="R154" s="36">
        <f t="shared" si="3"/>
        <v>0.34118150684931509</v>
      </c>
      <c r="S154" s="36">
        <f t="shared" si="3"/>
        <v>0.3426055924419808</v>
      </c>
      <c r="T154" s="36">
        <f t="shared" si="3"/>
        <v>0.35466519716713146</v>
      </c>
      <c r="U154" s="36">
        <f t="shared" si="3"/>
        <v>0.37189100775279471</v>
      </c>
      <c r="V154" s="36">
        <f t="shared" si="3"/>
        <v>0.39182151636301643</v>
      </c>
      <c r="W154" s="36">
        <f t="shared" si="3"/>
        <v>0.38723430638831752</v>
      </c>
      <c r="X154" s="36">
        <f t="shared" si="3"/>
        <v>0.38586100514421129</v>
      </c>
      <c r="Y154" s="36">
        <f t="shared" si="3"/>
        <v>0.38196382817308661</v>
      </c>
      <c r="Z154" s="36">
        <f t="shared" si="3"/>
        <v>0.37431582155456689</v>
      </c>
      <c r="AA154" s="36">
        <f t="shared" si="3"/>
        <v>0.36085670297565564</v>
      </c>
      <c r="AB154" s="36">
        <f t="shared" si="3"/>
        <v>0.35347233823365631</v>
      </c>
      <c r="AC154" s="36">
        <f t="shared" si="3"/>
        <v>0.33989854387874557</v>
      </c>
      <c r="AD154" s="36">
        <f t="shared" si="3"/>
        <v>0.32811791497044263</v>
      </c>
      <c r="AE154" s="36">
        <f t="shared" si="3"/>
        <v>0.30783715439179365</v>
      </c>
      <c r="AF154" s="36">
        <f t="shared" si="3"/>
        <v>0.30009055081318498</v>
      </c>
      <c r="AG154" s="36">
        <f t="shared" si="3"/>
        <v>0.29601637537395686</v>
      </c>
      <c r="AH154" s="36">
        <f t="shared" si="3"/>
        <v>0.30495197606676117</v>
      </c>
      <c r="AI154" s="36">
        <f t="shared" si="3"/>
        <v>0.30286569044244999</v>
      </c>
      <c r="AJ154" s="36">
        <f t="shared" si="3"/>
        <v>0.31262793260903793</v>
      </c>
      <c r="AK154" s="36">
        <f t="shared" si="3"/>
        <v>0.31062037474413479</v>
      </c>
      <c r="AL154" s="36">
        <f t="shared" si="3"/>
        <v>0.30440088175090535</v>
      </c>
      <c r="AM154" s="36">
        <f t="shared" si="3"/>
        <v>0.28282947567312233</v>
      </c>
      <c r="AN154" s="36">
        <f t="shared" si="3"/>
        <v>0.26842229570146436</v>
      </c>
      <c r="AO154" s="36">
        <f t="shared" si="3"/>
        <v>0.25503857660210993</v>
      </c>
      <c r="AP154" s="36">
        <f t="shared" si="3"/>
        <v>0.24700834514249725</v>
      </c>
      <c r="AQ154" s="36">
        <f t="shared" si="3"/>
        <v>0.23693119193827744</v>
      </c>
    </row>
    <row r="155" spans="1:43" x14ac:dyDescent="0.35">
      <c r="A155" s="37"/>
      <c r="B155" s="12"/>
      <c r="C155" s="8" t="s">
        <v>146</v>
      </c>
      <c r="D155" s="8"/>
      <c r="E155" s="31" t="s">
        <v>77</v>
      </c>
      <c r="F155" s="36">
        <f t="shared" si="1"/>
        <v>0.34665601478731489</v>
      </c>
      <c r="G155" s="36">
        <f t="shared" si="3"/>
        <v>0.33977974751544454</v>
      </c>
      <c r="H155" s="36">
        <f t="shared" si="3"/>
        <v>0.27059801698906166</v>
      </c>
      <c r="I155" s="36">
        <f t="shared" si="3"/>
        <v>0.21833719554525632</v>
      </c>
      <c r="J155" s="36">
        <f t="shared" si="3"/>
        <v>0.17432478592209566</v>
      </c>
      <c r="K155" s="36">
        <f t="shared" si="3"/>
        <v>0.12452286672374428</v>
      </c>
      <c r="L155" s="36">
        <f t="shared" si="3"/>
        <v>0.10523876765706354</v>
      </c>
      <c r="M155" s="36">
        <f t="shared" si="3"/>
        <v>8.0992428183342E-2</v>
      </c>
      <c r="N155" s="36">
        <f t="shared" si="3"/>
        <v>0.10012347958965669</v>
      </c>
      <c r="O155" s="36">
        <f t="shared" si="3"/>
        <v>9.6495336221363623E-2</v>
      </c>
      <c r="P155" s="36">
        <f t="shared" si="3"/>
        <v>9.7892615918796638E-2</v>
      </c>
      <c r="Q155" s="36">
        <f t="shared" si="3"/>
        <v>8.8257961862615919E-2</v>
      </c>
      <c r="R155" s="36">
        <f t="shared" si="3"/>
        <v>5.7077625570776253E-2</v>
      </c>
      <c r="S155" s="36">
        <f t="shared" si="3"/>
        <v>8.5616438356164379E-2</v>
      </c>
      <c r="T155" s="36">
        <f t="shared" si="3"/>
        <v>8.5616438356164379E-2</v>
      </c>
      <c r="U155" s="36">
        <f t="shared" si="3"/>
        <v>0.11415525114155251</v>
      </c>
      <c r="V155" s="36">
        <f t="shared" si="3"/>
        <v>0.11415525114155251</v>
      </c>
      <c r="W155" s="36">
        <f t="shared" si="3"/>
        <v>0.11415525114155251</v>
      </c>
      <c r="X155" s="36">
        <f t="shared" si="3"/>
        <v>0.11415525114155251</v>
      </c>
      <c r="Y155" s="36">
        <f t="shared" si="3"/>
        <v>0.11415525114155251</v>
      </c>
      <c r="Z155" s="36">
        <f t="shared" si="3"/>
        <v>0.11415525114155251</v>
      </c>
      <c r="AA155" s="36">
        <f t="shared" si="3"/>
        <v>8.5616438356164379E-2</v>
      </c>
      <c r="AB155" s="36">
        <f t="shared" si="3"/>
        <v>0.11415525114155251</v>
      </c>
      <c r="AC155" s="36">
        <f t="shared" si="3"/>
        <v>8.5616438356164379E-2</v>
      </c>
      <c r="AD155" s="36">
        <f t="shared" si="3"/>
        <v>8.5616438356164379E-2</v>
      </c>
      <c r="AE155" s="36">
        <f t="shared" si="3"/>
        <v>8.5616438356164379E-2</v>
      </c>
      <c r="AF155" s="36">
        <f t="shared" si="3"/>
        <v>8.5616438356164379E-2</v>
      </c>
      <c r="AG155" s="36">
        <f t="shared" si="3"/>
        <v>5.7077625570776253E-2</v>
      </c>
      <c r="AH155" s="36">
        <f t="shared" si="3"/>
        <v>8.5616438356164379E-2</v>
      </c>
      <c r="AI155" s="36">
        <f t="shared" si="3"/>
        <v>5.7077625570776253E-2</v>
      </c>
      <c r="AJ155" s="36">
        <f t="shared" si="3"/>
        <v>8.5616438356164379E-2</v>
      </c>
      <c r="AK155" s="36">
        <f t="shared" si="3"/>
        <v>5.7077625570776253E-2</v>
      </c>
      <c r="AL155" s="36">
        <f t="shared" si="3"/>
        <v>5.7077625570776253E-2</v>
      </c>
      <c r="AM155" s="36">
        <f t="shared" si="3"/>
        <v>5.7077625570776253E-2</v>
      </c>
      <c r="AN155" s="36">
        <f t="shared" si="3"/>
        <v>2.8538812785388126E-2</v>
      </c>
      <c r="AO155" s="36">
        <f t="shared" si="3"/>
        <v>2.8538812785388126E-2</v>
      </c>
      <c r="AP155" s="36">
        <f t="shared" si="3"/>
        <v>2.8538812785388126E-2</v>
      </c>
      <c r="AQ155" s="36">
        <f t="shared" si="3"/>
        <v>2.8538812785388126E-2</v>
      </c>
    </row>
    <row r="156" spans="1:43" x14ac:dyDescent="0.35">
      <c r="A156" s="37"/>
      <c r="B156" s="12"/>
      <c r="C156" s="8" t="s">
        <v>147</v>
      </c>
      <c r="D156" s="8"/>
      <c r="E156" s="31" t="s">
        <v>77</v>
      </c>
      <c r="F156" s="36">
        <f t="shared" si="1"/>
        <v>0.36396252149676805</v>
      </c>
      <c r="G156" s="36">
        <f t="shared" si="3"/>
        <v>0.17938682322243968</v>
      </c>
      <c r="H156" s="36">
        <f t="shared" si="3"/>
        <v>0</v>
      </c>
      <c r="I156" s="36">
        <f t="shared" si="3"/>
        <v>0</v>
      </c>
      <c r="J156" s="36">
        <f t="shared" si="3"/>
        <v>0</v>
      </c>
      <c r="K156" s="36">
        <f t="shared" si="3"/>
        <v>0</v>
      </c>
      <c r="L156" s="36">
        <f t="shared" si="3"/>
        <v>0</v>
      </c>
      <c r="M156" s="36">
        <f t="shared" si="3"/>
        <v>0</v>
      </c>
      <c r="N156" s="36">
        <f t="shared" si="3"/>
        <v>0</v>
      </c>
      <c r="O156" s="36">
        <f t="shared" si="3"/>
        <v>0</v>
      </c>
      <c r="P156" s="36">
        <f t="shared" si="3"/>
        <v>0</v>
      </c>
      <c r="Q156" s="36">
        <f t="shared" si="3"/>
        <v>0</v>
      </c>
      <c r="R156" s="36">
        <f t="shared" si="3"/>
        <v>0</v>
      </c>
      <c r="S156" s="36">
        <f t="shared" si="3"/>
        <v>0</v>
      </c>
      <c r="T156" s="36">
        <f t="shared" si="3"/>
        <v>0</v>
      </c>
      <c r="U156" s="36">
        <f t="shared" si="3"/>
        <v>0</v>
      </c>
      <c r="V156" s="36">
        <f t="shared" si="3"/>
        <v>0</v>
      </c>
      <c r="W156" s="36">
        <f t="shared" si="3"/>
        <v>0</v>
      </c>
      <c r="X156" s="36">
        <f t="shared" si="3"/>
        <v>0</v>
      </c>
      <c r="Y156" s="36">
        <f t="shared" si="3"/>
        <v>0</v>
      </c>
      <c r="Z156" s="36">
        <f t="shared" si="3"/>
        <v>0</v>
      </c>
      <c r="AA156" s="36">
        <f t="shared" si="3"/>
        <v>0</v>
      </c>
      <c r="AB156" s="36">
        <f t="shared" si="3"/>
        <v>0</v>
      </c>
      <c r="AC156" s="36">
        <f t="shared" si="3"/>
        <v>0</v>
      </c>
      <c r="AD156" s="36">
        <f t="shared" si="3"/>
        <v>0</v>
      </c>
      <c r="AE156" s="36">
        <f t="shared" si="3"/>
        <v>0</v>
      </c>
      <c r="AF156" s="36">
        <f t="shared" si="3"/>
        <v>0</v>
      </c>
      <c r="AG156" s="36">
        <f t="shared" si="3"/>
        <v>0</v>
      </c>
      <c r="AH156" s="36">
        <f t="shared" si="3"/>
        <v>0</v>
      </c>
      <c r="AI156" s="36">
        <f t="shared" si="3"/>
        <v>0</v>
      </c>
      <c r="AJ156" s="36">
        <f t="shared" si="3"/>
        <v>0</v>
      </c>
      <c r="AK156" s="36">
        <f t="shared" si="3"/>
        <v>0</v>
      </c>
      <c r="AL156" s="36">
        <f t="shared" si="3"/>
        <v>0</v>
      </c>
      <c r="AM156" s="36">
        <f t="shared" si="3"/>
        <v>0</v>
      </c>
      <c r="AN156" s="36">
        <f t="shared" si="3"/>
        <v>0</v>
      </c>
      <c r="AO156" s="36">
        <f t="shared" si="3"/>
        <v>0</v>
      </c>
      <c r="AP156" s="36">
        <f t="shared" si="3"/>
        <v>0</v>
      </c>
      <c r="AQ156" s="36">
        <f t="shared" si="3"/>
        <v>0</v>
      </c>
    </row>
    <row r="157" spans="1:43" x14ac:dyDescent="0.35">
      <c r="A157" s="37"/>
      <c r="B157" s="12"/>
      <c r="C157" s="8" t="s">
        <v>148</v>
      </c>
      <c r="D157" s="8"/>
      <c r="E157" s="31" t="s">
        <v>77</v>
      </c>
      <c r="F157" s="36">
        <f t="shared" si="1"/>
        <v>0.70892472876412416</v>
      </c>
      <c r="G157" s="36">
        <f t="shared" si="3"/>
        <v>0.71019537390523246</v>
      </c>
      <c r="H157" s="36">
        <f t="shared" si="3"/>
        <v>0.71354808206736087</v>
      </c>
      <c r="I157" s="36">
        <f t="shared" si="3"/>
        <v>0.70359449068717106</v>
      </c>
      <c r="J157" s="36">
        <f t="shared" si="3"/>
        <v>0.68819308545335944</v>
      </c>
      <c r="K157" s="36">
        <f t="shared" si="3"/>
        <v>0.55306250984096994</v>
      </c>
      <c r="L157" s="36">
        <f t="shared" si="3"/>
        <v>0.65145928879030401</v>
      </c>
      <c r="M157" s="36">
        <f t="shared" si="3"/>
        <v>0.81507348900412657</v>
      </c>
      <c r="N157" s="36">
        <f t="shared" si="3"/>
        <v>0.81557307434829085</v>
      </c>
      <c r="O157" s="36">
        <f t="shared" si="3"/>
        <v>0.8183207937411946</v>
      </c>
      <c r="P157" s="36">
        <f t="shared" si="3"/>
        <v>0.8188203790853591</v>
      </c>
      <c r="Q157" s="36">
        <f t="shared" si="3"/>
        <v>0.7226173750146353</v>
      </c>
      <c r="R157" s="36">
        <f t="shared" si="3"/>
        <v>0.76329598392878784</v>
      </c>
      <c r="S157" s="36">
        <f t="shared" si="3"/>
        <v>0.86561718880787852</v>
      </c>
      <c r="T157" s="36">
        <f t="shared" si="3"/>
        <v>0.86619445935726691</v>
      </c>
      <c r="U157" s="36">
        <f t="shared" si="3"/>
        <v>0.86922512974155586</v>
      </c>
      <c r="V157" s="36">
        <f t="shared" si="3"/>
        <v>0.87037967084033263</v>
      </c>
      <c r="W157" s="36">
        <f t="shared" si="3"/>
        <v>0.87312170594992744</v>
      </c>
      <c r="X157" s="36">
        <f t="shared" si="3"/>
        <v>0.87138989430176228</v>
      </c>
      <c r="Y157" s="36">
        <f t="shared" si="3"/>
        <v>0.87182284721380365</v>
      </c>
      <c r="Z157" s="36">
        <f t="shared" si="3"/>
        <v>0.87384329413666295</v>
      </c>
      <c r="AA157" s="36">
        <f t="shared" si="3"/>
        <v>0.87369897649931583</v>
      </c>
      <c r="AB157" s="36">
        <f t="shared" si="3"/>
        <v>0.87009103556563849</v>
      </c>
      <c r="AC157" s="36">
        <f t="shared" si="3"/>
        <v>0.86893649446686172</v>
      </c>
      <c r="AD157" s="36">
        <f t="shared" si="3"/>
        <v>0.86706036518134944</v>
      </c>
      <c r="AE157" s="36">
        <f t="shared" si="3"/>
        <v>0.86749331809339081</v>
      </c>
      <c r="AF157" s="36">
        <f t="shared" si="3"/>
        <v>0.86330810661032498</v>
      </c>
      <c r="AG157" s="36">
        <f t="shared" si="3"/>
        <v>0.86143197732481269</v>
      </c>
      <c r="AH157" s="36">
        <f t="shared" si="3"/>
        <v>0.85970016567664764</v>
      </c>
      <c r="AI157" s="36">
        <f t="shared" si="3"/>
        <v>0.86042175386338304</v>
      </c>
      <c r="AJ157" s="36">
        <f t="shared" si="3"/>
        <v>0.85767971875378823</v>
      </c>
      <c r="AK157" s="36">
        <f t="shared" si="3"/>
        <v>0.85753540111644122</v>
      </c>
      <c r="AL157" s="36">
        <f t="shared" si="3"/>
        <v>0.90008339485412747</v>
      </c>
      <c r="AM157" s="36">
        <f t="shared" si="3"/>
        <v>0.90247587017745334</v>
      </c>
      <c r="AN157" s="36">
        <f t="shared" si="3"/>
        <v>0.90008339485412747</v>
      </c>
      <c r="AO157" s="36">
        <f t="shared" si="3"/>
        <v>0.90008339485412747</v>
      </c>
      <c r="AP157" s="36">
        <f t="shared" si="3"/>
        <v>0.90008339485412747</v>
      </c>
      <c r="AQ157" s="36">
        <f t="shared" si="3"/>
        <v>0.90247587017745334</v>
      </c>
    </row>
    <row r="158" spans="1:43" x14ac:dyDescent="0.35">
      <c r="A158" s="12"/>
      <c r="B158" s="34" t="s">
        <v>155</v>
      </c>
    </row>
    <row r="159" spans="1:43" x14ac:dyDescent="0.35">
      <c r="A159" s="12"/>
      <c r="B159" s="12"/>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row>
    <row r="160" spans="1:43" x14ac:dyDescent="0.35">
      <c r="A160" s="27" t="s">
        <v>33</v>
      </c>
      <c r="B160" s="27"/>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row>
    <row r="161" spans="1:51" x14ac:dyDescent="0.35">
      <c r="A161" s="29"/>
      <c r="B161" s="29"/>
      <c r="C161" s="29" t="s">
        <v>54</v>
      </c>
      <c r="D161" s="29"/>
      <c r="E161" s="29" t="s">
        <v>55</v>
      </c>
      <c r="F161" s="30">
        <v>2023</v>
      </c>
      <c r="G161" s="30">
        <v>2024</v>
      </c>
      <c r="H161" s="30">
        <v>2025</v>
      </c>
      <c r="I161" s="30">
        <v>2026</v>
      </c>
      <c r="J161" s="30">
        <v>2027</v>
      </c>
      <c r="K161" s="30">
        <v>2028</v>
      </c>
      <c r="L161" s="30">
        <v>2029</v>
      </c>
      <c r="M161" s="30">
        <v>2030</v>
      </c>
      <c r="N161" s="30">
        <v>2031</v>
      </c>
      <c r="O161" s="30">
        <v>2032</v>
      </c>
      <c r="P161" s="30">
        <v>2033</v>
      </c>
      <c r="Q161" s="30">
        <v>2034</v>
      </c>
      <c r="R161" s="30">
        <v>2035</v>
      </c>
      <c r="S161" s="30">
        <v>2036</v>
      </c>
      <c r="T161" s="30">
        <v>2037</v>
      </c>
      <c r="U161" s="30">
        <v>2038</v>
      </c>
      <c r="V161" s="30">
        <v>2039</v>
      </c>
      <c r="W161" s="30">
        <v>2040</v>
      </c>
      <c r="X161" s="30">
        <v>2041</v>
      </c>
      <c r="Y161" s="30">
        <v>2042</v>
      </c>
      <c r="Z161" s="30">
        <v>2043</v>
      </c>
      <c r="AA161" s="30">
        <v>2044</v>
      </c>
      <c r="AB161" s="30">
        <v>2045</v>
      </c>
      <c r="AC161" s="30">
        <v>2046</v>
      </c>
      <c r="AD161" s="30">
        <v>2047</v>
      </c>
      <c r="AE161" s="30">
        <v>2048</v>
      </c>
      <c r="AF161" s="30">
        <v>2049</v>
      </c>
      <c r="AG161" s="30">
        <v>2050</v>
      </c>
      <c r="AH161" s="30">
        <v>2051</v>
      </c>
      <c r="AI161" s="30">
        <v>2052</v>
      </c>
      <c r="AJ161" s="30">
        <v>2053</v>
      </c>
      <c r="AK161" s="30">
        <v>2054</v>
      </c>
      <c r="AL161" s="30">
        <v>2055</v>
      </c>
      <c r="AM161" s="30">
        <v>2056</v>
      </c>
      <c r="AN161" s="30">
        <v>2057</v>
      </c>
      <c r="AO161" s="30">
        <v>2058</v>
      </c>
      <c r="AP161" s="30">
        <v>2059</v>
      </c>
      <c r="AQ161" s="30">
        <v>2060</v>
      </c>
      <c r="AR161" s="40"/>
      <c r="AS161" s="40"/>
      <c r="AT161" s="40"/>
      <c r="AU161" s="40"/>
      <c r="AV161" s="40"/>
      <c r="AW161" s="40"/>
      <c r="AX161" s="40"/>
      <c r="AY161" s="40"/>
    </row>
    <row r="162" spans="1:51" ht="14.9" customHeight="1" x14ac:dyDescent="0.45">
      <c r="A162" s="12"/>
      <c r="B162" s="12" t="s">
        <v>157</v>
      </c>
      <c r="C162" s="8" t="s">
        <v>158</v>
      </c>
      <c r="D162" s="8"/>
      <c r="E162" s="31" t="s">
        <v>159</v>
      </c>
      <c r="F162" s="36">
        <v>39.11</v>
      </c>
      <c r="G162" s="36">
        <v>35.130000000000003</v>
      </c>
      <c r="H162" s="36">
        <v>26.24</v>
      </c>
      <c r="I162" s="36">
        <v>19.649999999999999</v>
      </c>
      <c r="J162" s="36">
        <v>16.440000000000001</v>
      </c>
      <c r="K162" s="36">
        <v>11.98</v>
      </c>
      <c r="L162" s="36">
        <v>10.15</v>
      </c>
      <c r="M162" s="36">
        <v>8.0399999999999991</v>
      </c>
      <c r="N162" s="36">
        <v>8.19</v>
      </c>
      <c r="O162" s="36">
        <v>7.87</v>
      </c>
      <c r="P162" s="36">
        <v>7.83</v>
      </c>
      <c r="Q162" s="36">
        <v>6.36</v>
      </c>
      <c r="R162" s="36">
        <v>1.33</v>
      </c>
      <c r="S162" s="36">
        <v>1.36</v>
      </c>
      <c r="T162" s="36">
        <v>1.42</v>
      </c>
      <c r="U162" s="36">
        <v>1.5</v>
      </c>
      <c r="V162" s="36">
        <v>1.59</v>
      </c>
      <c r="W162" s="36">
        <v>1.58</v>
      </c>
      <c r="X162" s="36">
        <v>1.59</v>
      </c>
      <c r="Y162" s="36">
        <v>1.59</v>
      </c>
      <c r="Z162" s="36">
        <v>1.57</v>
      </c>
      <c r="AA162" s="36">
        <v>1.53</v>
      </c>
      <c r="AB162" s="36">
        <v>1.51</v>
      </c>
      <c r="AC162" s="36">
        <v>1.48</v>
      </c>
      <c r="AD162" s="36">
        <v>1.46</v>
      </c>
      <c r="AE162" s="36">
        <v>1.39</v>
      </c>
      <c r="AF162" s="36">
        <v>1.39</v>
      </c>
      <c r="AG162" s="36">
        <v>1.4</v>
      </c>
      <c r="AH162" s="36">
        <v>1.44</v>
      </c>
      <c r="AI162" s="36">
        <v>1.43</v>
      </c>
      <c r="AJ162" s="36">
        <v>1.48</v>
      </c>
      <c r="AK162" s="36">
        <v>1.47</v>
      </c>
      <c r="AL162" s="36">
        <v>1.44</v>
      </c>
      <c r="AM162" s="36">
        <v>1.34</v>
      </c>
      <c r="AN162" s="36">
        <v>1.27</v>
      </c>
      <c r="AO162" s="36">
        <v>1.2</v>
      </c>
      <c r="AP162" s="36">
        <v>1.17</v>
      </c>
      <c r="AQ162" s="36">
        <v>1.1200000000000001</v>
      </c>
      <c r="AR162" s="40"/>
      <c r="AS162" s="40"/>
      <c r="AT162" s="40"/>
      <c r="AU162" s="40"/>
      <c r="AV162" s="40"/>
      <c r="AW162" s="40"/>
      <c r="AX162" s="40"/>
      <c r="AY162" s="40"/>
    </row>
    <row r="163" spans="1:51" ht="14.9" customHeight="1" x14ac:dyDescent="0.45">
      <c r="A163" s="12"/>
      <c r="B163" s="12"/>
      <c r="C163" s="8" t="s">
        <v>160</v>
      </c>
      <c r="D163" s="8"/>
      <c r="E163" s="31" t="s">
        <v>161</v>
      </c>
      <c r="F163" s="36">
        <v>133.76</v>
      </c>
      <c r="G163" s="36">
        <v>118.89</v>
      </c>
      <c r="H163" s="36">
        <v>85.5</v>
      </c>
      <c r="I163" s="36">
        <v>59.34</v>
      </c>
      <c r="J163" s="36">
        <v>46.44</v>
      </c>
      <c r="K163" s="36">
        <v>31.77</v>
      </c>
      <c r="L163" s="36">
        <v>25.29</v>
      </c>
      <c r="M163" s="36">
        <v>18.52</v>
      </c>
      <c r="N163" s="36">
        <v>17.84</v>
      </c>
      <c r="O163" s="36">
        <v>16.329999999999998</v>
      </c>
      <c r="P163" s="36">
        <v>15.6</v>
      </c>
      <c r="Q163" s="36">
        <v>12.09</v>
      </c>
      <c r="R163" s="36">
        <v>2.42</v>
      </c>
      <c r="S163" s="36">
        <v>2.39</v>
      </c>
      <c r="T163" s="36">
        <v>2.44</v>
      </c>
      <c r="U163" s="36">
        <v>2.5099999999999998</v>
      </c>
      <c r="V163" s="36">
        <v>2.59</v>
      </c>
      <c r="W163" s="36">
        <v>2.5299999999999998</v>
      </c>
      <c r="X163" s="36">
        <v>2.5099999999999998</v>
      </c>
      <c r="Y163" s="36">
        <v>2.4700000000000002</v>
      </c>
      <c r="Z163" s="36">
        <v>2.4</v>
      </c>
      <c r="AA163" s="36">
        <v>2.2799999999999998</v>
      </c>
      <c r="AB163" s="36">
        <v>2.21</v>
      </c>
      <c r="AC163" s="36">
        <v>2.11</v>
      </c>
      <c r="AD163" s="36">
        <v>2.04</v>
      </c>
      <c r="AE163" s="36">
        <v>1.91</v>
      </c>
      <c r="AF163" s="36">
        <v>1.88</v>
      </c>
      <c r="AG163" s="36">
        <v>1.88</v>
      </c>
      <c r="AH163" s="36">
        <v>1.94</v>
      </c>
      <c r="AI163" s="36">
        <v>1.93</v>
      </c>
      <c r="AJ163" s="36">
        <v>2.0099999999999998</v>
      </c>
      <c r="AK163" s="36">
        <v>1.99</v>
      </c>
      <c r="AL163" s="36">
        <v>1.95</v>
      </c>
      <c r="AM163" s="36">
        <v>1.79</v>
      </c>
      <c r="AN163" s="36">
        <v>1.68</v>
      </c>
      <c r="AO163" s="36">
        <v>1.59</v>
      </c>
      <c r="AP163" s="36">
        <v>1.53</v>
      </c>
      <c r="AQ163" s="36">
        <v>1.46</v>
      </c>
      <c r="AR163" s="40"/>
      <c r="AS163" s="40"/>
      <c r="AT163" s="40"/>
      <c r="AU163" s="40"/>
      <c r="AV163" s="40"/>
      <c r="AW163" s="40"/>
      <c r="AX163" s="40"/>
      <c r="AY163" s="40"/>
    </row>
    <row r="164" spans="1:51" ht="14.9" customHeight="1" x14ac:dyDescent="0.35">
      <c r="B164" s="34" t="s">
        <v>162</v>
      </c>
      <c r="AR164" s="40"/>
      <c r="AS164" s="40"/>
      <c r="AT164" s="40"/>
      <c r="AU164" s="40"/>
      <c r="AV164" s="40"/>
      <c r="AW164" s="40"/>
      <c r="AX164" s="40"/>
      <c r="AY164" s="40"/>
    </row>
    <row r="165" spans="1:51" x14ac:dyDescent="0.35">
      <c r="A165" s="12"/>
      <c r="B165" s="12"/>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40"/>
      <c r="AS165" s="40"/>
      <c r="AT165" s="40"/>
      <c r="AU165" s="40"/>
      <c r="AV165" s="40"/>
      <c r="AW165" s="40"/>
      <c r="AX165" s="40"/>
      <c r="AY165" s="40"/>
    </row>
    <row r="166" spans="1:51" ht="16.5" x14ac:dyDescent="0.45">
      <c r="A166" s="12"/>
      <c r="B166" s="12" t="s">
        <v>163</v>
      </c>
      <c r="C166" s="8" t="s">
        <v>141</v>
      </c>
      <c r="D166" s="8"/>
      <c r="E166" s="31" t="s">
        <v>159</v>
      </c>
      <c r="F166" s="36">
        <f>-0.941*F128</f>
        <v>0</v>
      </c>
      <c r="G166" s="36">
        <f t="shared" ref="G166:AQ166" si="4">-0.941*G128</f>
        <v>0</v>
      </c>
      <c r="H166" s="36">
        <f t="shared" si="4"/>
        <v>0</v>
      </c>
      <c r="I166" s="36">
        <f t="shared" si="4"/>
        <v>0</v>
      </c>
      <c r="J166" s="36">
        <f t="shared" si="4"/>
        <v>0</v>
      </c>
      <c r="K166" s="36">
        <f t="shared" si="4"/>
        <v>0</v>
      </c>
      <c r="L166" s="36">
        <f t="shared" si="4"/>
        <v>0</v>
      </c>
      <c r="M166" s="36">
        <f t="shared" si="4"/>
        <v>-0.42344999999999999</v>
      </c>
      <c r="N166" s="36">
        <f t="shared" si="4"/>
        <v>-2.8888699999999998</v>
      </c>
      <c r="O166" s="36">
        <f t="shared" si="4"/>
        <v>-5.3636999999999997</v>
      </c>
      <c r="P166" s="36">
        <f t="shared" si="4"/>
        <v>-5.5142600000000002</v>
      </c>
      <c r="Q166" s="36">
        <f t="shared" si="4"/>
        <v>-8.1208299999999998</v>
      </c>
      <c r="R166" s="36">
        <f t="shared" si="4"/>
        <v>-10.70858</v>
      </c>
      <c r="S166" s="36">
        <f t="shared" si="4"/>
        <v>-12.129490000000001</v>
      </c>
      <c r="T166" s="36">
        <f t="shared" si="4"/>
        <v>-12.807009999999998</v>
      </c>
      <c r="U166" s="36">
        <f t="shared" si="4"/>
        <v>-13.456300000000001</v>
      </c>
      <c r="V166" s="36">
        <f t="shared" si="4"/>
        <v>-13.672729999999998</v>
      </c>
      <c r="W166" s="36">
        <f t="shared" si="4"/>
        <v>-15.20656</v>
      </c>
      <c r="X166" s="36">
        <f t="shared" si="4"/>
        <v>-15.347709999999998</v>
      </c>
      <c r="Y166" s="36">
        <f t="shared" si="4"/>
        <v>-15.25361</v>
      </c>
      <c r="Z166" s="36">
        <f t="shared" si="4"/>
        <v>-17.813129999999997</v>
      </c>
      <c r="AA166" s="36">
        <f t="shared" si="4"/>
        <v>-17.662569999999999</v>
      </c>
      <c r="AB166" s="36">
        <f t="shared" si="4"/>
        <v>-17.530829999999998</v>
      </c>
      <c r="AC166" s="36">
        <f t="shared" si="4"/>
        <v>-19.911559999999998</v>
      </c>
      <c r="AD166" s="36">
        <f t="shared" si="4"/>
        <v>-19.864509999999999</v>
      </c>
      <c r="AE166" s="36">
        <f t="shared" si="4"/>
        <v>-21.47362</v>
      </c>
      <c r="AF166" s="36">
        <f t="shared" si="4"/>
        <v>-21.2666</v>
      </c>
      <c r="AG166" s="36">
        <f t="shared" si="4"/>
        <v>-21.294829999999997</v>
      </c>
      <c r="AH166" s="36">
        <f t="shared" si="4"/>
        <v>-22.414619999999999</v>
      </c>
      <c r="AI166" s="36">
        <f t="shared" si="4"/>
        <v>-25.087059999999997</v>
      </c>
      <c r="AJ166" s="36">
        <f t="shared" si="4"/>
        <v>-25.548149999999996</v>
      </c>
      <c r="AK166" s="36">
        <f t="shared" si="4"/>
        <v>-26.169209999999996</v>
      </c>
      <c r="AL166" s="36">
        <f t="shared" si="4"/>
        <v>-26.555019999999999</v>
      </c>
      <c r="AM166" s="36">
        <f t="shared" si="4"/>
        <v>-26.639709999999997</v>
      </c>
      <c r="AN166" s="36">
        <f t="shared" si="4"/>
        <v>-26.517379999999999</v>
      </c>
      <c r="AO166" s="36">
        <f t="shared" si="4"/>
        <v>-26.432689999999997</v>
      </c>
      <c r="AP166" s="36">
        <f t="shared" si="4"/>
        <v>-26.27272</v>
      </c>
      <c r="AQ166" s="36">
        <f t="shared" si="4"/>
        <v>-26.300949999999997</v>
      </c>
      <c r="AR166" s="40"/>
      <c r="AS166" s="40"/>
      <c r="AT166" s="40"/>
      <c r="AU166" s="40"/>
      <c r="AV166" s="40"/>
      <c r="AW166" s="40"/>
      <c r="AX166" s="40"/>
      <c r="AY166" s="40"/>
    </row>
    <row r="167" spans="1:51" ht="16.5" x14ac:dyDescent="0.45">
      <c r="A167" s="12"/>
      <c r="B167" s="12"/>
      <c r="C167" s="8" t="s">
        <v>164</v>
      </c>
      <c r="D167" s="8"/>
      <c r="E167" s="31" t="s">
        <v>159</v>
      </c>
      <c r="F167" s="36">
        <f>0.06*F129</f>
        <v>2.9916</v>
      </c>
      <c r="G167" s="36">
        <f t="shared" ref="G167:AQ167" si="5">0.06*G129</f>
        <v>2.9987999999999997</v>
      </c>
      <c r="H167" s="36">
        <f t="shared" si="5"/>
        <v>2.7455999999999996</v>
      </c>
      <c r="I167" s="36">
        <f t="shared" si="5"/>
        <v>2.5613999999999999</v>
      </c>
      <c r="J167" s="36">
        <f t="shared" si="5"/>
        <v>2.0057999999999998</v>
      </c>
      <c r="K167" s="36">
        <f t="shared" si="5"/>
        <v>1.4556</v>
      </c>
      <c r="L167" s="36">
        <f t="shared" si="5"/>
        <v>1.2702</v>
      </c>
      <c r="M167" s="36">
        <f t="shared" si="5"/>
        <v>1.2168000000000001</v>
      </c>
      <c r="N167" s="36">
        <f t="shared" si="5"/>
        <v>1.2425999999999999</v>
      </c>
      <c r="O167" s="36">
        <f t="shared" si="5"/>
        <v>1.2234</v>
      </c>
      <c r="P167" s="36">
        <f t="shared" si="5"/>
        <v>1.242</v>
      </c>
      <c r="Q167" s="36">
        <f t="shared" si="5"/>
        <v>1.2222</v>
      </c>
      <c r="R167" s="36">
        <f t="shared" si="5"/>
        <v>1.1988000000000001</v>
      </c>
      <c r="S167" s="36">
        <f t="shared" si="5"/>
        <v>1.1052</v>
      </c>
      <c r="T167" s="36">
        <f t="shared" si="5"/>
        <v>1.1388</v>
      </c>
      <c r="U167" s="36">
        <f t="shared" si="5"/>
        <v>1.1879999999999999</v>
      </c>
      <c r="V167" s="36">
        <f t="shared" si="5"/>
        <v>1.2161999999999999</v>
      </c>
      <c r="W167" s="36">
        <f t="shared" si="5"/>
        <v>1.2185999999999999</v>
      </c>
      <c r="X167" s="36">
        <f t="shared" si="5"/>
        <v>1.2282</v>
      </c>
      <c r="Y167" s="36">
        <f t="shared" si="5"/>
        <v>1.2258</v>
      </c>
      <c r="Z167" s="36">
        <f t="shared" si="5"/>
        <v>1.2234</v>
      </c>
      <c r="AA167" s="36">
        <f t="shared" si="5"/>
        <v>1.2065999999999999</v>
      </c>
      <c r="AB167" s="36">
        <f t="shared" si="5"/>
        <v>1.1981999999999999</v>
      </c>
      <c r="AC167" s="36">
        <f t="shared" si="5"/>
        <v>1.1916</v>
      </c>
      <c r="AD167" s="36">
        <f t="shared" si="5"/>
        <v>1.1585999999999999</v>
      </c>
      <c r="AE167" s="36">
        <f t="shared" si="5"/>
        <v>1.1256000000000002</v>
      </c>
      <c r="AF167" s="36">
        <f t="shared" si="5"/>
        <v>1.1297999999999999</v>
      </c>
      <c r="AG167" s="36">
        <f t="shared" si="5"/>
        <v>1.1322000000000001</v>
      </c>
      <c r="AH167" s="36">
        <f t="shared" si="5"/>
        <v>1.1514</v>
      </c>
      <c r="AI167" s="36">
        <f t="shared" si="5"/>
        <v>1.1807999999999998</v>
      </c>
      <c r="AJ167" s="36">
        <f t="shared" si="5"/>
        <v>1.2197999999999998</v>
      </c>
      <c r="AK167" s="36">
        <f t="shared" si="5"/>
        <v>1.2252000000000001</v>
      </c>
      <c r="AL167" s="36">
        <f t="shared" si="5"/>
        <v>1.2539999999999998</v>
      </c>
      <c r="AM167" s="36">
        <f t="shared" si="5"/>
        <v>1.2569999999999999</v>
      </c>
      <c r="AN167" s="36">
        <f t="shared" si="5"/>
        <v>1.2510000000000001</v>
      </c>
      <c r="AO167" s="36">
        <f t="shared" si="5"/>
        <v>1.2444</v>
      </c>
      <c r="AP167" s="36">
        <f t="shared" si="5"/>
        <v>1.2389999999999999</v>
      </c>
      <c r="AQ167" s="36">
        <f t="shared" si="5"/>
        <v>1.2323999999999999</v>
      </c>
      <c r="AR167" s="40"/>
      <c r="AS167" s="40"/>
      <c r="AT167" s="40"/>
      <c r="AU167" s="40"/>
      <c r="AV167" s="40"/>
      <c r="AW167" s="40"/>
      <c r="AX167" s="40"/>
      <c r="AY167" s="40"/>
    </row>
    <row r="168" spans="1:51" ht="16.5" x14ac:dyDescent="0.45">
      <c r="A168" s="12"/>
      <c r="B168" s="12"/>
      <c r="C168" s="8" t="s">
        <v>165</v>
      </c>
      <c r="D168" s="8"/>
      <c r="E168" s="31" t="s">
        <v>159</v>
      </c>
      <c r="F168" s="36">
        <v>30.807419552938502</v>
      </c>
      <c r="G168" s="36">
        <v>29.0376419846754</v>
      </c>
      <c r="H168" s="36">
        <v>22.3570614296064</v>
      </c>
      <c r="I168" s="36">
        <v>15.5072913733632</v>
      </c>
      <c r="J168" s="36">
        <v>12.338659890607</v>
      </c>
      <c r="K168" s="36">
        <v>7.7418506290987104</v>
      </c>
      <c r="L168" s="36">
        <v>6.0079840636316399</v>
      </c>
      <c r="M168" s="36">
        <v>3.8595369749945201</v>
      </c>
      <c r="N168" s="36">
        <v>3.7900233557905598</v>
      </c>
      <c r="O168" s="36">
        <v>3.3951244327555501</v>
      </c>
      <c r="P168" s="36">
        <v>3.1818388922312502</v>
      </c>
      <c r="Q168" s="36">
        <v>1.4655380171219501</v>
      </c>
      <c r="R168" s="36">
        <v>8.3951181122417697E-3</v>
      </c>
      <c r="S168" s="36">
        <v>1.1830114679984899E-2</v>
      </c>
      <c r="T168" s="36">
        <v>1.11298168018482E-2</v>
      </c>
      <c r="U168" s="36">
        <v>1.2640185523408801E-2</v>
      </c>
      <c r="V168" s="36">
        <v>1.37573120090205E-2</v>
      </c>
      <c r="W168" s="36">
        <v>1.4152083168576E-2</v>
      </c>
      <c r="X168" s="36">
        <v>1.3604095389074601E-2</v>
      </c>
      <c r="Y168" s="36">
        <v>1.37312607353825E-2</v>
      </c>
      <c r="Z168" s="36">
        <v>1.64857502336564E-2</v>
      </c>
      <c r="AA168" s="36">
        <v>1.26668607094335E-2</v>
      </c>
      <c r="AB168" s="36">
        <v>1.47090566920254E-2</v>
      </c>
      <c r="AC168" s="36">
        <v>1.1420960328504599E-2</v>
      </c>
      <c r="AD168" s="36">
        <v>1.1017092650163599E-2</v>
      </c>
      <c r="AE168" s="36">
        <v>9.3716331059370099E-3</v>
      </c>
      <c r="AF168" s="36">
        <v>9.87075047196081E-3</v>
      </c>
      <c r="AG168" s="36">
        <v>8.9596506453733498E-3</v>
      </c>
      <c r="AH168" s="36">
        <v>9.2876371117147395E-3</v>
      </c>
      <c r="AI168" s="36">
        <v>9.1879821170698702E-3</v>
      </c>
      <c r="AJ168" s="36">
        <v>1.03356139323862E-2</v>
      </c>
      <c r="AK168" s="36">
        <v>8.5515092294361893E-3</v>
      </c>
      <c r="AL168" s="36">
        <v>7.2958001932251996E-3</v>
      </c>
      <c r="AM168" s="36">
        <v>5.5512369577965497E-3</v>
      </c>
      <c r="AN168" s="36">
        <v>4.5777483482501904E-3</v>
      </c>
      <c r="AO168" s="36">
        <v>4.1650555799657299E-3</v>
      </c>
      <c r="AP168" s="36">
        <v>2.9180478606962898E-3</v>
      </c>
      <c r="AQ168" s="36">
        <v>2.8903575599926201E-3</v>
      </c>
      <c r="AR168" s="40"/>
      <c r="AS168" s="40"/>
      <c r="AT168" s="40"/>
      <c r="AU168" s="40"/>
      <c r="AV168" s="40"/>
      <c r="AW168" s="40"/>
      <c r="AX168" s="40"/>
      <c r="AY168" s="40"/>
    </row>
    <row r="169" spans="1:51" ht="16.5" x14ac:dyDescent="0.45">
      <c r="A169" s="12"/>
      <c r="B169" s="12"/>
      <c r="C169" s="8" t="s">
        <v>166</v>
      </c>
      <c r="D169" s="8"/>
      <c r="E169" s="31" t="s">
        <v>159</v>
      </c>
      <c r="F169" s="36">
        <v>3.3523328368646599</v>
      </c>
      <c r="G169" s="36">
        <v>3.36151730329978</v>
      </c>
      <c r="H169" s="36">
        <v>3.4646041873504401</v>
      </c>
      <c r="I169" s="36">
        <v>3.4646041906276901</v>
      </c>
      <c r="J169" s="36">
        <v>3.4646041821017999</v>
      </c>
      <c r="K169" s="36">
        <v>3.4740962517640499</v>
      </c>
      <c r="L169" s="36">
        <v>3.4646041848954101</v>
      </c>
      <c r="M169" s="36">
        <v>3.4646041825774998</v>
      </c>
      <c r="N169" s="36">
        <v>3.4646041766083799</v>
      </c>
      <c r="O169" s="36">
        <v>3.4740962095368002</v>
      </c>
      <c r="P169" s="36">
        <v>3.4646041328083599</v>
      </c>
      <c r="Q169" s="36">
        <v>3.4646040309291202</v>
      </c>
      <c r="R169" s="36">
        <v>1.27446586035625E-3</v>
      </c>
      <c r="S169" s="36">
        <v>1.27741896226196E-3</v>
      </c>
      <c r="T169" s="36">
        <v>1.27446582645797E-3</v>
      </c>
      <c r="U169" s="36">
        <v>1.2744657661200201E-3</v>
      </c>
      <c r="V169" s="36">
        <v>1.27446567852733E-3</v>
      </c>
      <c r="W169" s="36">
        <v>1.2777280566257101E-3</v>
      </c>
      <c r="X169" s="36">
        <v>1.2744646179178099E-3</v>
      </c>
      <c r="Y169" s="36">
        <v>1.2743517381065099E-3</v>
      </c>
      <c r="Z169" s="36">
        <v>1.2724329373951799E-3</v>
      </c>
      <c r="AA169" s="36">
        <v>1.2775139376547599E-3</v>
      </c>
      <c r="AB169" s="36">
        <v>1.2716861583812601E-3</v>
      </c>
      <c r="AC169" s="36">
        <v>1.2742162379935299E-3</v>
      </c>
      <c r="AD169" s="36">
        <v>1.27367188860612E-3</v>
      </c>
      <c r="AE169" s="36">
        <v>1.2774664921943999E-3</v>
      </c>
      <c r="AF169" s="36">
        <v>1.2723888754057301E-3</v>
      </c>
      <c r="AG169" s="36">
        <v>1.27330451436976E-3</v>
      </c>
      <c r="AH169" s="36">
        <v>1.27363971765566E-3</v>
      </c>
      <c r="AI169" s="36">
        <v>1.2764015875081601E-3</v>
      </c>
      <c r="AJ169" s="36">
        <v>1.27099945373977E-3</v>
      </c>
      <c r="AK169" s="36">
        <v>1.2737967178112E-3</v>
      </c>
      <c r="AL169" s="36">
        <v>1.2739852408909301E-3</v>
      </c>
      <c r="AM169" s="36">
        <v>0</v>
      </c>
      <c r="AN169" s="36">
        <v>0</v>
      </c>
      <c r="AO169" s="36">
        <v>0</v>
      </c>
      <c r="AP169" s="36">
        <v>0</v>
      </c>
      <c r="AQ169" s="36">
        <v>0</v>
      </c>
      <c r="AR169" s="40"/>
      <c r="AS169" s="40"/>
      <c r="AT169" s="40"/>
      <c r="AU169" s="40"/>
      <c r="AV169" s="40"/>
      <c r="AW169" s="40"/>
      <c r="AX169" s="40"/>
      <c r="AY169" s="40"/>
    </row>
    <row r="170" spans="1:51" ht="16.5" x14ac:dyDescent="0.45">
      <c r="A170" s="12"/>
      <c r="B170" s="12"/>
      <c r="C170" s="8" t="s">
        <v>137</v>
      </c>
      <c r="D170" s="8"/>
      <c r="E170" s="31" t="s">
        <v>159</v>
      </c>
      <c r="F170" s="36">
        <v>0.33097463774834945</v>
      </c>
      <c r="G170" s="36">
        <v>0.4523438679995993</v>
      </c>
      <c r="H170" s="36">
        <v>0.32706250965544359</v>
      </c>
      <c r="I170" s="36">
        <v>0.4240827316407621</v>
      </c>
      <c r="J170" s="36">
        <v>0.26211793950448276</v>
      </c>
      <c r="K170" s="36">
        <v>0.21328800255592784</v>
      </c>
      <c r="L170" s="36">
        <v>0.18830848311571366</v>
      </c>
      <c r="M170" s="36">
        <v>0.10767326944076791</v>
      </c>
      <c r="N170" s="36">
        <v>0.20714644259820369</v>
      </c>
      <c r="O170" s="36">
        <v>0.18777106640062077</v>
      </c>
      <c r="P170" s="36">
        <v>0.2006149896970966</v>
      </c>
      <c r="Q170" s="36">
        <v>0.26591647436104437</v>
      </c>
      <c r="R170" s="36">
        <v>1.3490596472274612E-3</v>
      </c>
      <c r="S170" s="36">
        <v>1.8304361179101972E-3</v>
      </c>
      <c r="T170" s="36">
        <v>1.8328869438845612E-3</v>
      </c>
      <c r="U170" s="36">
        <v>2.2680828184356277E-3</v>
      </c>
      <c r="V170" s="36">
        <v>2.8441485130535522E-3</v>
      </c>
      <c r="W170" s="36">
        <v>2.6002890105282814E-3</v>
      </c>
      <c r="X170" s="36">
        <v>2.4781117298885141E-3</v>
      </c>
      <c r="Y170" s="36">
        <v>2.3268551245449482E-3</v>
      </c>
      <c r="Z170" s="36">
        <v>2.6720468674486251E-3</v>
      </c>
      <c r="AA170" s="36">
        <v>1.6548229954154894E-3</v>
      </c>
      <c r="AB170" s="36">
        <v>1.8992468966620175E-3</v>
      </c>
      <c r="AC170" s="36">
        <v>1.0968222908299056E-3</v>
      </c>
      <c r="AD170" s="36">
        <v>8.9435913558923912E-4</v>
      </c>
      <c r="AE170" s="36">
        <v>4.5145786484148526E-4</v>
      </c>
      <c r="AF170" s="36">
        <v>4.7159227944884732E-4</v>
      </c>
      <c r="AG170" s="36">
        <v>2.4498091636654504E-4</v>
      </c>
      <c r="AH170" s="36">
        <v>1.9610843476414554E-4</v>
      </c>
      <c r="AI170" s="36">
        <v>2.0535950201392745E-4</v>
      </c>
      <c r="AJ170" s="36">
        <v>4.6032736862872679E-4</v>
      </c>
      <c r="AK170" s="36">
        <v>8.3607010087209186E-5</v>
      </c>
      <c r="AL170" s="36">
        <v>6.5641950111136268E-5</v>
      </c>
      <c r="AM170" s="36">
        <v>6.9457849975905031E-5</v>
      </c>
      <c r="AN170" s="36">
        <v>5.8655436320973804E-5</v>
      </c>
      <c r="AO170" s="36">
        <v>1.771599315773112E-4</v>
      </c>
      <c r="AP170" s="36">
        <v>1.9922516738107988E-5</v>
      </c>
      <c r="AQ170" s="36">
        <v>3.4092349544080148E-5</v>
      </c>
      <c r="AR170" s="40"/>
      <c r="AS170" s="40"/>
      <c r="AT170" s="40"/>
      <c r="AU170" s="40"/>
      <c r="AV170" s="40"/>
      <c r="AW170" s="40"/>
      <c r="AX170" s="40"/>
      <c r="AY170" s="40"/>
    </row>
    <row r="171" spans="1:51" ht="16.5" x14ac:dyDescent="0.45">
      <c r="A171" s="12"/>
      <c r="B171" s="12"/>
      <c r="C171" s="8" t="s">
        <v>167</v>
      </c>
      <c r="D171" s="8"/>
      <c r="E171" s="31" t="s">
        <v>168</v>
      </c>
      <c r="F171" s="36">
        <v>0</v>
      </c>
      <c r="G171" s="36">
        <v>0</v>
      </c>
      <c r="H171" s="36">
        <v>9.4804421265635694E-2</v>
      </c>
      <c r="I171" s="36">
        <v>0.25315077634718203</v>
      </c>
      <c r="J171" s="36">
        <v>0.37466544072109298</v>
      </c>
      <c r="K171" s="36">
        <v>0.546712304775271</v>
      </c>
      <c r="L171" s="36">
        <v>0.493498513867627</v>
      </c>
      <c r="M171" s="36">
        <v>0.61086167934594104</v>
      </c>
      <c r="N171" s="36">
        <v>0.72735796285668797</v>
      </c>
      <c r="O171" s="36">
        <v>0.81175384575129195</v>
      </c>
      <c r="P171" s="36">
        <v>0.98528024730097397</v>
      </c>
      <c r="Q171" s="36">
        <v>1.1668699489777701</v>
      </c>
      <c r="R171" s="36">
        <v>1.31558569955857</v>
      </c>
      <c r="S171" s="36">
        <v>1.3486313902471301</v>
      </c>
      <c r="T171" s="36">
        <v>1.40338776297635</v>
      </c>
      <c r="U171" s="36">
        <v>1.48184733962894</v>
      </c>
      <c r="V171" s="36">
        <v>1.56904686600375</v>
      </c>
      <c r="W171" s="36">
        <v>1.5594746082684201</v>
      </c>
      <c r="X171" s="36">
        <v>1.5694532811044</v>
      </c>
      <c r="Y171" s="36">
        <v>1.5693343771120001</v>
      </c>
      <c r="Z171" s="36">
        <v>1.55357666448138</v>
      </c>
      <c r="AA171" s="36">
        <v>1.51593067521401</v>
      </c>
      <c r="AB171" s="36">
        <v>1.49539994641126</v>
      </c>
      <c r="AC171" s="36">
        <v>1.46309852807054</v>
      </c>
      <c r="AD171" s="36">
        <v>1.4458340506294101</v>
      </c>
      <c r="AE171" s="36">
        <v>1.3820354084462101</v>
      </c>
      <c r="AF171" s="36">
        <v>1.37469104793093</v>
      </c>
      <c r="AG171" s="36">
        <v>1.3880707626092399</v>
      </c>
      <c r="AH171" s="36">
        <v>1.4306105441446799</v>
      </c>
      <c r="AI171" s="36">
        <v>1.42150512905503</v>
      </c>
      <c r="AJ171" s="36">
        <v>1.46802352739835</v>
      </c>
      <c r="AK171" s="36">
        <v>1.4592741414366299</v>
      </c>
      <c r="AL171" s="36">
        <v>1.43080541255672</v>
      </c>
      <c r="AM171" s="36">
        <v>1.3300264680643199</v>
      </c>
      <c r="AN171" s="36">
        <v>1.2625825223418501</v>
      </c>
      <c r="AO171" s="36">
        <v>1.2001203828051601</v>
      </c>
      <c r="AP171" s="36">
        <v>1.1627853832486601</v>
      </c>
      <c r="AQ171" s="36">
        <v>1.1156616862636199</v>
      </c>
      <c r="AR171" s="40"/>
      <c r="AS171" s="40"/>
      <c r="AT171" s="40"/>
      <c r="AU171" s="40"/>
      <c r="AV171" s="40"/>
      <c r="AW171" s="40"/>
      <c r="AX171" s="40"/>
      <c r="AY171" s="40"/>
    </row>
    <row r="172" spans="1:51" ht="16.5" x14ac:dyDescent="0.45">
      <c r="A172" s="12"/>
      <c r="B172" s="12"/>
      <c r="C172" s="8" t="s">
        <v>147</v>
      </c>
      <c r="D172" s="8"/>
      <c r="E172" s="31" t="s">
        <v>168</v>
      </c>
      <c r="F172" s="36">
        <v>4.6187609222676498</v>
      </c>
      <c r="G172" s="36">
        <v>2.2765581711860698</v>
      </c>
      <c r="H172" s="36">
        <v>3.1211091539962502E-4</v>
      </c>
      <c r="I172" s="36">
        <v>1.91754230901031E-4</v>
      </c>
      <c r="J172" s="36">
        <v>1.0011354656778599E-4</v>
      </c>
      <c r="K172" s="36">
        <v>5.9254084961755701E-5</v>
      </c>
      <c r="L172" s="36">
        <v>2.6292336040644901E-5</v>
      </c>
      <c r="M172" s="36">
        <v>2.75190137079154E-6</v>
      </c>
      <c r="N172" s="36">
        <v>2.60948509914392E-5</v>
      </c>
      <c r="O172" s="36">
        <v>6.7570087026202696E-5</v>
      </c>
      <c r="P172" s="36">
        <v>8.8887629608212697E-5</v>
      </c>
      <c r="Q172" s="36">
        <v>1.03429547535632E-4</v>
      </c>
      <c r="R172" s="36">
        <v>3.2513989978415003E-4</v>
      </c>
      <c r="S172" s="36">
        <v>6.0038419011493999E-4</v>
      </c>
      <c r="T172" s="36">
        <v>3.7798515566187402E-4</v>
      </c>
      <c r="U172" s="36">
        <v>3.94857424697644E-4</v>
      </c>
      <c r="V172" s="36">
        <v>4.17427730173048E-4</v>
      </c>
      <c r="W172" s="36">
        <v>4.39299414684455E-4</v>
      </c>
      <c r="X172" s="36">
        <v>3.6610205600805397E-4</v>
      </c>
      <c r="Y172" s="36">
        <v>3.6654218775917499E-4</v>
      </c>
      <c r="Z172" s="36">
        <v>7.4603189307563002E-4</v>
      </c>
      <c r="AA172" s="36">
        <v>3.9249919005342399E-4</v>
      </c>
      <c r="AB172" s="36">
        <v>5.8299001118913602E-4</v>
      </c>
      <c r="AC172" s="36">
        <v>9.8105832547749E-5</v>
      </c>
      <c r="AD172" s="36">
        <v>9.3220567424803194E-5</v>
      </c>
      <c r="AE172" s="36">
        <v>2.1112070939922601E-5</v>
      </c>
      <c r="AF172" s="36">
        <v>1.51519346289911E-4</v>
      </c>
      <c r="AG172" s="36">
        <v>7.5592607251497897E-5</v>
      </c>
      <c r="AH172" s="36">
        <v>4.4391891958905203E-5</v>
      </c>
      <c r="AI172" s="36">
        <v>9.4574959630464007E-5</v>
      </c>
      <c r="AJ172" s="36">
        <v>2.09622152403756E-4</v>
      </c>
      <c r="AK172" s="36">
        <v>1.8932675475361799E-5</v>
      </c>
      <c r="AL172" s="36">
        <v>5.3447755823364599E-6</v>
      </c>
      <c r="AM172" s="36">
        <v>2.1523161823564501E-5</v>
      </c>
      <c r="AN172" s="36">
        <v>6.0962133919957701E-5</v>
      </c>
      <c r="AO172" s="36">
        <v>1.20599839848814E-4</v>
      </c>
      <c r="AP172" s="36">
        <v>1.2581491998780901E-5</v>
      </c>
      <c r="AQ172" s="36">
        <v>5.3672414336417698E-5</v>
      </c>
      <c r="AR172" s="40"/>
      <c r="AS172" s="40"/>
      <c r="AT172" s="40"/>
      <c r="AU172" s="40"/>
      <c r="AV172" s="40"/>
      <c r="AW172" s="40"/>
      <c r="AX172" s="40"/>
      <c r="AY172" s="40"/>
    </row>
    <row r="173" spans="1:51" x14ac:dyDescent="0.35">
      <c r="A173" s="12"/>
      <c r="B173" s="12"/>
      <c r="C173" s="8"/>
      <c r="D173" s="8"/>
      <c r="E173" s="31"/>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40"/>
      <c r="AS173" s="40"/>
      <c r="AT173" s="40"/>
      <c r="AU173" s="40"/>
      <c r="AV173" s="40"/>
      <c r="AW173" s="40"/>
      <c r="AX173" s="40"/>
      <c r="AY173" s="40"/>
    </row>
    <row r="174" spans="1:51" ht="16.5" x14ac:dyDescent="0.45">
      <c r="A174" s="12"/>
      <c r="B174" s="12"/>
      <c r="C174" s="8" t="s">
        <v>169</v>
      </c>
      <c r="D174" s="8"/>
      <c r="E174" s="31" t="s">
        <v>168</v>
      </c>
      <c r="F174" s="36">
        <f>SUM(F166:F172)</f>
        <v>42.10108794981916</v>
      </c>
      <c r="G174" s="36">
        <f t="shared" ref="G174:AQ174" si="6">SUM(G166:G172)</f>
        <v>38.126861327160846</v>
      </c>
      <c r="H174" s="36">
        <f t="shared" si="6"/>
        <v>28.989444658793317</v>
      </c>
      <c r="I174" s="36">
        <f t="shared" si="6"/>
        <v>22.210720826209737</v>
      </c>
      <c r="J174" s="36">
        <f t="shared" si="6"/>
        <v>18.445947566480942</v>
      </c>
      <c r="K174" s="36">
        <f t="shared" si="6"/>
        <v>13.43160644227892</v>
      </c>
      <c r="L174" s="36">
        <f t="shared" si="6"/>
        <v>11.424621537846431</v>
      </c>
      <c r="M174" s="36">
        <f t="shared" si="6"/>
        <v>8.8360288582601019</v>
      </c>
      <c r="N174" s="36">
        <f t="shared" si="6"/>
        <v>6.5428880327048233</v>
      </c>
      <c r="O174" s="36">
        <f t="shared" si="6"/>
        <v>3.7285131245312892</v>
      </c>
      <c r="P174" s="36">
        <f t="shared" si="6"/>
        <v>3.5601671496672886</v>
      </c>
      <c r="Q174" s="36">
        <f t="shared" si="6"/>
        <v>-0.53559809906257982</v>
      </c>
      <c r="R174" s="36">
        <f t="shared" si="6"/>
        <v>-8.1828505169218193</v>
      </c>
      <c r="S174" s="36">
        <f t="shared" si="6"/>
        <v>-9.6601202558025996</v>
      </c>
      <c r="T174" s="36">
        <f t="shared" si="6"/>
        <v>-10.250207082295795</v>
      </c>
      <c r="U174" s="36">
        <f t="shared" si="6"/>
        <v>-10.769875068838397</v>
      </c>
      <c r="V174" s="36">
        <f t="shared" si="6"/>
        <v>-10.86918978006547</v>
      </c>
      <c r="W174" s="36">
        <f t="shared" si="6"/>
        <v>-12.410015992081163</v>
      </c>
      <c r="X174" s="36">
        <f t="shared" si="6"/>
        <v>-12.532333945102708</v>
      </c>
      <c r="Y174" s="36">
        <f t="shared" si="6"/>
        <v>-12.440776613102209</v>
      </c>
      <c r="Z174" s="36">
        <f t="shared" si="6"/>
        <v>-15.01497707358704</v>
      </c>
      <c r="AA174" s="36">
        <f t="shared" si="6"/>
        <v>-14.924047627953433</v>
      </c>
      <c r="AB174" s="36">
        <f t="shared" si="6"/>
        <v>-14.818767073830477</v>
      </c>
      <c r="AC174" s="36">
        <f t="shared" si="6"/>
        <v>-17.24297136723958</v>
      </c>
      <c r="AD174" s="36">
        <f t="shared" si="6"/>
        <v>-17.246797605128805</v>
      </c>
      <c r="AE174" s="36">
        <f t="shared" si="6"/>
        <v>-18.954862922019881</v>
      </c>
      <c r="AF174" s="36">
        <f t="shared" si="6"/>
        <v>-18.750342701095963</v>
      </c>
      <c r="AG174" s="36">
        <f t="shared" si="6"/>
        <v>-18.764005708707394</v>
      </c>
      <c r="AH174" s="36">
        <f t="shared" si="6"/>
        <v>-19.821807678699226</v>
      </c>
      <c r="AI174" s="36">
        <f t="shared" si="6"/>
        <v>-22.473990552778744</v>
      </c>
      <c r="AJ174" s="36">
        <f t="shared" si="6"/>
        <v>-22.848049909694485</v>
      </c>
      <c r="AK174" s="36">
        <f t="shared" si="6"/>
        <v>-23.474808012930556</v>
      </c>
      <c r="AL174" s="36">
        <f t="shared" si="6"/>
        <v>-23.861573815283467</v>
      </c>
      <c r="AM174" s="36">
        <f t="shared" si="6"/>
        <v>-24.04704131396608</v>
      </c>
      <c r="AN174" s="36">
        <f t="shared" si="6"/>
        <v>-23.999100111739658</v>
      </c>
      <c r="AO174" s="36">
        <f t="shared" si="6"/>
        <v>-23.983706801843446</v>
      </c>
      <c r="AP174" s="36">
        <f t="shared" si="6"/>
        <v>-23.867984064881906</v>
      </c>
      <c r="AQ174" s="36">
        <f t="shared" si="6"/>
        <v>-23.949910191412506</v>
      </c>
      <c r="AR174" s="40"/>
      <c r="AS174" s="40"/>
      <c r="AT174" s="40"/>
      <c r="AU174" s="40"/>
      <c r="AV174" s="40"/>
      <c r="AW174" s="40"/>
      <c r="AX174" s="40"/>
      <c r="AY174" s="40"/>
    </row>
    <row r="175" spans="1:51" x14ac:dyDescent="0.35">
      <c r="A175" s="12"/>
      <c r="B175" s="12"/>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40"/>
      <c r="AS175" s="40"/>
      <c r="AT175" s="40"/>
      <c r="AU175" s="40"/>
      <c r="AV175" s="40"/>
      <c r="AW175" s="40"/>
      <c r="AX175" s="40"/>
      <c r="AY175" s="40"/>
    </row>
    <row r="176" spans="1:51" x14ac:dyDescent="0.35">
      <c r="A176" s="27" t="s">
        <v>36</v>
      </c>
      <c r="B176" s="27"/>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row>
    <row r="177" spans="1:43" x14ac:dyDescent="0.35">
      <c r="A177" s="29"/>
      <c r="B177" s="29"/>
      <c r="C177" s="29" t="s">
        <v>54</v>
      </c>
      <c r="D177" s="29"/>
      <c r="E177" s="29" t="s">
        <v>55</v>
      </c>
      <c r="F177" s="30">
        <v>2023</v>
      </c>
      <c r="G177" s="30">
        <v>2024</v>
      </c>
      <c r="H177" s="30">
        <v>2025</v>
      </c>
      <c r="I177" s="30">
        <v>2026</v>
      </c>
      <c r="J177" s="30">
        <v>2027</v>
      </c>
      <c r="K177" s="30">
        <v>2028</v>
      </c>
      <c r="L177" s="30">
        <v>2029</v>
      </c>
      <c r="M177" s="30">
        <v>2030</v>
      </c>
      <c r="N177" s="30">
        <v>2031</v>
      </c>
      <c r="O177" s="30">
        <v>2032</v>
      </c>
      <c r="P177" s="30">
        <v>2033</v>
      </c>
      <c r="Q177" s="30">
        <v>2034</v>
      </c>
      <c r="R177" s="30">
        <v>2035</v>
      </c>
      <c r="S177" s="30">
        <v>2036</v>
      </c>
      <c r="T177" s="30">
        <v>2037</v>
      </c>
      <c r="U177" s="30">
        <v>2038</v>
      </c>
      <c r="V177" s="30">
        <v>2039</v>
      </c>
      <c r="W177" s="30">
        <v>2040</v>
      </c>
      <c r="X177" s="30">
        <v>2041</v>
      </c>
      <c r="Y177" s="30">
        <v>2042</v>
      </c>
      <c r="Z177" s="30">
        <v>2043</v>
      </c>
      <c r="AA177" s="30">
        <v>2044</v>
      </c>
      <c r="AB177" s="30">
        <v>2045</v>
      </c>
      <c r="AC177" s="30">
        <v>2046</v>
      </c>
      <c r="AD177" s="30">
        <v>2047</v>
      </c>
      <c r="AE177" s="30">
        <v>2048</v>
      </c>
      <c r="AF177" s="30">
        <v>2049</v>
      </c>
      <c r="AG177" s="30">
        <v>2050</v>
      </c>
      <c r="AH177" s="30">
        <v>2051</v>
      </c>
      <c r="AI177" s="30">
        <v>2052</v>
      </c>
      <c r="AJ177" s="30">
        <v>2053</v>
      </c>
      <c r="AK177" s="30">
        <v>2054</v>
      </c>
      <c r="AL177" s="30">
        <v>2055</v>
      </c>
      <c r="AM177" s="30">
        <v>2056</v>
      </c>
      <c r="AN177" s="30">
        <v>2057</v>
      </c>
      <c r="AO177" s="30">
        <v>2058</v>
      </c>
      <c r="AP177" s="30">
        <v>2059</v>
      </c>
      <c r="AQ177" s="30">
        <v>2060</v>
      </c>
    </row>
    <row r="178" spans="1:43" x14ac:dyDescent="0.35">
      <c r="A178" s="12"/>
      <c r="B178" s="12" t="s">
        <v>170</v>
      </c>
      <c r="C178" s="8" t="s">
        <v>131</v>
      </c>
      <c r="D178" s="8"/>
      <c r="E178" s="31" t="s">
        <v>88</v>
      </c>
      <c r="F178" s="36">
        <v>139.86000000000001</v>
      </c>
      <c r="G178" s="36">
        <v>104.91</v>
      </c>
      <c r="H178" s="36">
        <v>73.94</v>
      </c>
      <c r="I178" s="36">
        <v>56.71</v>
      </c>
      <c r="J178" s="36">
        <v>47.12</v>
      </c>
      <c r="K178" s="36">
        <v>39.4</v>
      </c>
      <c r="L178" s="36">
        <v>33.44</v>
      </c>
      <c r="M178" s="36">
        <v>31.14</v>
      </c>
      <c r="N178" s="36">
        <v>32.17</v>
      </c>
      <c r="O178" s="36">
        <v>31.84</v>
      </c>
      <c r="P178" s="36">
        <v>33.82</v>
      </c>
      <c r="Q178" s="36">
        <v>33.6</v>
      </c>
      <c r="R178" s="36">
        <v>35.56</v>
      </c>
      <c r="S178" s="36">
        <v>37.49</v>
      </c>
      <c r="T178" s="36">
        <v>39.99</v>
      </c>
      <c r="U178" s="36">
        <v>42.77</v>
      </c>
      <c r="V178" s="36">
        <v>44.25</v>
      </c>
      <c r="W178" s="36">
        <v>44.07</v>
      </c>
      <c r="X178" s="36">
        <v>45.11</v>
      </c>
      <c r="Y178" s="36">
        <v>46.34</v>
      </c>
      <c r="Z178" s="36">
        <v>46.7</v>
      </c>
      <c r="AA178" s="36">
        <v>46.17</v>
      </c>
      <c r="AB178" s="36">
        <v>45.69</v>
      </c>
      <c r="AC178" s="36">
        <v>44.46</v>
      </c>
      <c r="AD178" s="36">
        <v>42.73</v>
      </c>
      <c r="AE178" s="36">
        <v>39.36</v>
      </c>
      <c r="AF178" s="36">
        <v>37.93</v>
      </c>
      <c r="AG178" s="36">
        <v>36.75</v>
      </c>
      <c r="AH178" s="36">
        <v>38.15</v>
      </c>
      <c r="AI178" s="36">
        <v>38.020000000000003</v>
      </c>
      <c r="AJ178" s="36">
        <v>39.17</v>
      </c>
      <c r="AK178" s="36">
        <v>39.35</v>
      </c>
      <c r="AL178" s="36">
        <v>39.49</v>
      </c>
      <c r="AM178" s="36">
        <v>36.93</v>
      </c>
      <c r="AN178" s="36">
        <v>35.69</v>
      </c>
      <c r="AO178" s="36">
        <v>34.51</v>
      </c>
      <c r="AP178" s="36">
        <v>34.6</v>
      </c>
      <c r="AQ178" s="36">
        <v>33.39</v>
      </c>
    </row>
    <row r="179" spans="1:43" x14ac:dyDescent="0.35">
      <c r="A179" s="37"/>
      <c r="B179" s="12"/>
      <c r="C179" s="8" t="s">
        <v>139</v>
      </c>
      <c r="D179" s="8"/>
      <c r="E179" s="31" t="s">
        <v>88</v>
      </c>
      <c r="F179" s="36">
        <v>144.81</v>
      </c>
      <c r="G179" s="36">
        <v>109.61</v>
      </c>
      <c r="H179" s="36">
        <v>79.38</v>
      </c>
      <c r="I179" s="36">
        <v>62.48</v>
      </c>
      <c r="J179" s="36">
        <v>53.5</v>
      </c>
      <c r="K179" s="36">
        <v>45.75</v>
      </c>
      <c r="L179" s="36">
        <v>40.020000000000003</v>
      </c>
      <c r="M179" s="36">
        <v>37.32</v>
      </c>
      <c r="N179" s="36">
        <v>38.6</v>
      </c>
      <c r="O179" s="36">
        <v>38.07</v>
      </c>
      <c r="P179" s="36">
        <v>39.869999999999997</v>
      </c>
      <c r="Q179" s="36">
        <v>39.43</v>
      </c>
      <c r="R179" s="36">
        <v>41.05</v>
      </c>
      <c r="S179" s="36">
        <v>42.83</v>
      </c>
      <c r="T179" s="36">
        <v>45.49</v>
      </c>
      <c r="U179" s="36">
        <v>48.25</v>
      </c>
      <c r="V179" s="36">
        <v>49.88</v>
      </c>
      <c r="W179" s="36">
        <v>49.55</v>
      </c>
      <c r="X179" s="36">
        <v>50.54</v>
      </c>
      <c r="Y179" s="36">
        <v>51.19</v>
      </c>
      <c r="Z179" s="36">
        <v>51.14</v>
      </c>
      <c r="AA179" s="36">
        <v>50.18</v>
      </c>
      <c r="AB179" s="36">
        <v>49.57</v>
      </c>
      <c r="AC179" s="36">
        <v>48.03</v>
      </c>
      <c r="AD179" s="36">
        <v>46.03</v>
      </c>
      <c r="AE179" s="36">
        <v>42.67</v>
      </c>
      <c r="AF179" s="36">
        <v>41.26</v>
      </c>
      <c r="AG179" s="36">
        <v>40.15</v>
      </c>
      <c r="AH179" s="36">
        <v>41.52</v>
      </c>
      <c r="AI179" s="36">
        <v>41.32</v>
      </c>
      <c r="AJ179" s="36">
        <v>42.44</v>
      </c>
      <c r="AK179" s="36">
        <v>42.46</v>
      </c>
      <c r="AL179" s="36">
        <v>42.69</v>
      </c>
      <c r="AM179" s="36">
        <v>40.29</v>
      </c>
      <c r="AN179" s="36">
        <v>39.67</v>
      </c>
      <c r="AO179" s="36">
        <v>38.67</v>
      </c>
      <c r="AP179" s="36">
        <v>39.25</v>
      </c>
      <c r="AQ179" s="36">
        <v>38.06</v>
      </c>
    </row>
    <row r="180" spans="1:43" x14ac:dyDescent="0.35">
      <c r="A180" s="12"/>
      <c r="B180" s="12"/>
      <c r="C180" s="8" t="s">
        <v>171</v>
      </c>
      <c r="D180" s="8"/>
      <c r="E180" s="31" t="s">
        <v>88</v>
      </c>
      <c r="F180" s="36">
        <v>140.38</v>
      </c>
      <c r="G180" s="36">
        <v>104.9</v>
      </c>
      <c r="H180" s="36">
        <v>75.209999999999994</v>
      </c>
      <c r="I180" s="36">
        <v>59.09</v>
      </c>
      <c r="J180" s="36">
        <v>51.32</v>
      </c>
      <c r="K180" s="36">
        <v>44.65</v>
      </c>
      <c r="L180" s="36">
        <v>39.67</v>
      </c>
      <c r="M180" s="36">
        <v>36.44</v>
      </c>
      <c r="N180" s="36">
        <v>37.22</v>
      </c>
      <c r="O180" s="36">
        <v>35.590000000000003</v>
      </c>
      <c r="P180" s="36">
        <v>36.880000000000003</v>
      </c>
      <c r="Q180" s="36">
        <v>35.79</v>
      </c>
      <c r="R180" s="36">
        <v>36.869999999999997</v>
      </c>
      <c r="S180" s="36">
        <v>38.22</v>
      </c>
      <c r="T180" s="36">
        <v>40.54</v>
      </c>
      <c r="U180" s="36">
        <v>43.58</v>
      </c>
      <c r="V180" s="36">
        <v>45.89</v>
      </c>
      <c r="W180" s="36">
        <v>46.24</v>
      </c>
      <c r="X180" s="36">
        <v>47.41</v>
      </c>
      <c r="Y180" s="36">
        <v>48.54</v>
      </c>
      <c r="Z180" s="36">
        <v>48.96</v>
      </c>
      <c r="AA180" s="36">
        <v>48.78</v>
      </c>
      <c r="AB180" s="36">
        <v>49.02</v>
      </c>
      <c r="AC180" s="36">
        <v>47.71</v>
      </c>
      <c r="AD180" s="36">
        <v>46.88</v>
      </c>
      <c r="AE180" s="36">
        <v>43.98</v>
      </c>
      <c r="AF180" s="36">
        <v>42.56</v>
      </c>
      <c r="AG180" s="36">
        <v>41.57</v>
      </c>
      <c r="AH180" s="36">
        <v>43.63</v>
      </c>
      <c r="AI180" s="36">
        <v>43.87</v>
      </c>
      <c r="AJ180" s="36">
        <v>45.16</v>
      </c>
      <c r="AK180" s="36">
        <v>45.37</v>
      </c>
      <c r="AL180" s="36">
        <v>45.29</v>
      </c>
      <c r="AM180" s="36">
        <v>43.01</v>
      </c>
      <c r="AN180" s="36">
        <v>42.71</v>
      </c>
      <c r="AO180" s="36">
        <v>41.74</v>
      </c>
      <c r="AP180" s="36">
        <v>42.67</v>
      </c>
      <c r="AQ180" s="36">
        <v>41.1</v>
      </c>
    </row>
    <row r="181" spans="1:43" x14ac:dyDescent="0.35">
      <c r="A181" s="12"/>
      <c r="B181" s="34" t="s">
        <v>172</v>
      </c>
      <c r="C181" s="8"/>
      <c r="D181" s="8"/>
      <c r="E181" s="8"/>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1:43" x14ac:dyDescent="0.35">
      <c r="A182" s="12"/>
      <c r="B182" s="12"/>
      <c r="C182" s="8"/>
      <c r="D182" s="8"/>
      <c r="E182" s="8"/>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row>
    <row r="183" spans="1:43" x14ac:dyDescent="0.35">
      <c r="A183" s="29"/>
      <c r="B183" s="29"/>
      <c r="C183" s="29" t="s">
        <v>54</v>
      </c>
      <c r="D183" s="29"/>
      <c r="E183" s="29" t="s">
        <v>55</v>
      </c>
      <c r="F183" s="30">
        <v>2023</v>
      </c>
      <c r="G183" s="30">
        <v>2024</v>
      </c>
      <c r="H183" s="30">
        <v>2025</v>
      </c>
      <c r="I183" s="30">
        <v>2026</v>
      </c>
      <c r="J183" s="30">
        <v>2027</v>
      </c>
      <c r="K183" s="30">
        <v>2028</v>
      </c>
      <c r="L183" s="30">
        <v>2029</v>
      </c>
      <c r="M183" s="30">
        <v>2030</v>
      </c>
      <c r="N183" s="30">
        <v>2031</v>
      </c>
      <c r="O183" s="30">
        <v>2032</v>
      </c>
      <c r="P183" s="30">
        <v>2033</v>
      </c>
      <c r="Q183" s="30">
        <v>2034</v>
      </c>
      <c r="R183" s="30">
        <v>2035</v>
      </c>
      <c r="S183" s="30">
        <v>2036</v>
      </c>
      <c r="T183" s="30">
        <v>2037</v>
      </c>
      <c r="U183" s="30">
        <v>2038</v>
      </c>
      <c r="V183" s="30">
        <v>2039</v>
      </c>
      <c r="W183" s="30">
        <v>2040</v>
      </c>
      <c r="X183" s="30">
        <v>2041</v>
      </c>
      <c r="Y183" s="30">
        <v>2042</v>
      </c>
      <c r="Z183" s="30">
        <v>2043</v>
      </c>
      <c r="AA183" s="30">
        <v>2044</v>
      </c>
      <c r="AB183" s="30">
        <v>2045</v>
      </c>
      <c r="AC183" s="30">
        <v>2046</v>
      </c>
      <c r="AD183" s="30">
        <v>2047</v>
      </c>
      <c r="AE183" s="30">
        <v>2048</v>
      </c>
      <c r="AF183" s="30">
        <v>2049</v>
      </c>
      <c r="AG183" s="30">
        <v>2050</v>
      </c>
      <c r="AH183" s="30">
        <v>2051</v>
      </c>
      <c r="AI183" s="30">
        <v>2052</v>
      </c>
      <c r="AJ183" s="30">
        <v>2053</v>
      </c>
      <c r="AK183" s="30">
        <v>2054</v>
      </c>
      <c r="AL183" s="30">
        <v>2055</v>
      </c>
      <c r="AM183" s="30">
        <v>2056</v>
      </c>
      <c r="AN183" s="30">
        <v>2057</v>
      </c>
      <c r="AO183" s="30">
        <v>2058</v>
      </c>
      <c r="AP183" s="30">
        <v>2059</v>
      </c>
      <c r="AQ183" s="30">
        <v>2060</v>
      </c>
    </row>
    <row r="184" spans="1:43" x14ac:dyDescent="0.35">
      <c r="A184" s="12"/>
      <c r="B184" s="12" t="s">
        <v>173</v>
      </c>
      <c r="C184" s="8" t="s">
        <v>131</v>
      </c>
      <c r="D184" s="8"/>
      <c r="E184" s="31" t="s">
        <v>88</v>
      </c>
      <c r="F184" s="36">
        <v>139.86000000000001</v>
      </c>
      <c r="G184" s="36">
        <v>104.91</v>
      </c>
      <c r="H184" s="36">
        <v>73.959999999999994</v>
      </c>
      <c r="I184" s="36">
        <v>56.78</v>
      </c>
      <c r="J184" s="36">
        <v>47.42</v>
      </c>
      <c r="K184" s="36">
        <v>40.25</v>
      </c>
      <c r="L184" s="36">
        <v>34.97</v>
      </c>
      <c r="M184" s="36">
        <v>32.42</v>
      </c>
      <c r="N184" s="36">
        <v>33.21</v>
      </c>
      <c r="O184" s="36">
        <v>32.64</v>
      </c>
      <c r="P184" s="36">
        <v>34.619999999999997</v>
      </c>
      <c r="Q184" s="36">
        <v>34.26</v>
      </c>
      <c r="R184" s="36">
        <v>36.020000000000003</v>
      </c>
      <c r="S184" s="36">
        <v>37.82</v>
      </c>
      <c r="T184" s="36">
        <v>40.24</v>
      </c>
      <c r="U184" s="36">
        <v>42.97</v>
      </c>
      <c r="V184" s="36">
        <v>44.44</v>
      </c>
      <c r="W184" s="36">
        <v>44.23</v>
      </c>
      <c r="X184" s="36">
        <v>45.27</v>
      </c>
      <c r="Y184" s="36">
        <v>46.48</v>
      </c>
      <c r="Z184" s="36">
        <v>46.83</v>
      </c>
      <c r="AA184" s="36">
        <v>46.31</v>
      </c>
      <c r="AB184" s="36">
        <v>45.84</v>
      </c>
      <c r="AC184" s="36">
        <v>44.62</v>
      </c>
      <c r="AD184" s="36">
        <v>42.89</v>
      </c>
      <c r="AE184" s="36">
        <v>39.520000000000003</v>
      </c>
      <c r="AF184" s="36">
        <v>38.090000000000003</v>
      </c>
      <c r="AG184" s="36">
        <v>36.909999999999997</v>
      </c>
      <c r="AH184" s="36">
        <v>38.299999999999997</v>
      </c>
      <c r="AI184" s="36">
        <v>38.159999999999997</v>
      </c>
      <c r="AJ184" s="36">
        <v>39.29</v>
      </c>
      <c r="AK184" s="36">
        <v>39.450000000000003</v>
      </c>
      <c r="AL184" s="36">
        <v>39.57</v>
      </c>
      <c r="AM184" s="36">
        <v>37</v>
      </c>
      <c r="AN184" s="36">
        <v>35.76</v>
      </c>
      <c r="AO184" s="36">
        <v>34.58</v>
      </c>
      <c r="AP184" s="36">
        <v>34.67</v>
      </c>
      <c r="AQ184" s="36">
        <v>33.46</v>
      </c>
    </row>
    <row r="185" spans="1:43" x14ac:dyDescent="0.35">
      <c r="A185" s="37"/>
      <c r="B185" s="12"/>
      <c r="C185" s="8" t="s">
        <v>139</v>
      </c>
      <c r="D185" s="8"/>
      <c r="E185" s="31" t="s">
        <v>88</v>
      </c>
      <c r="F185" s="36">
        <v>144.81</v>
      </c>
      <c r="G185" s="36">
        <v>109.61</v>
      </c>
      <c r="H185" s="36">
        <v>79.39</v>
      </c>
      <c r="I185" s="36">
        <v>62.49</v>
      </c>
      <c r="J185" s="36">
        <v>53.56</v>
      </c>
      <c r="K185" s="36">
        <v>45.97</v>
      </c>
      <c r="L185" s="36">
        <v>40.47</v>
      </c>
      <c r="M185" s="36">
        <v>37.67</v>
      </c>
      <c r="N185" s="36">
        <v>38.880000000000003</v>
      </c>
      <c r="O185" s="36">
        <v>38.31</v>
      </c>
      <c r="P185" s="36">
        <v>40.08</v>
      </c>
      <c r="Q185" s="36">
        <v>39.61</v>
      </c>
      <c r="R185" s="36">
        <v>41.19</v>
      </c>
      <c r="S185" s="36">
        <v>42.93</v>
      </c>
      <c r="T185" s="36">
        <v>45.57</v>
      </c>
      <c r="U185" s="36">
        <v>48.31</v>
      </c>
      <c r="V185" s="36">
        <v>49.93</v>
      </c>
      <c r="W185" s="36">
        <v>49.6</v>
      </c>
      <c r="X185" s="36">
        <v>50.58</v>
      </c>
      <c r="Y185" s="36">
        <v>51.22</v>
      </c>
      <c r="Z185" s="36">
        <v>51.17</v>
      </c>
      <c r="AA185" s="36">
        <v>50.22</v>
      </c>
      <c r="AB185" s="36">
        <v>49.62</v>
      </c>
      <c r="AC185" s="36">
        <v>48.09</v>
      </c>
      <c r="AD185" s="36">
        <v>46.11</v>
      </c>
      <c r="AE185" s="36">
        <v>42.77</v>
      </c>
      <c r="AF185" s="36">
        <v>41.36</v>
      </c>
      <c r="AG185" s="36">
        <v>40.25</v>
      </c>
      <c r="AH185" s="36">
        <v>41.61</v>
      </c>
      <c r="AI185" s="36">
        <v>41.4</v>
      </c>
      <c r="AJ185" s="36">
        <v>42.49</v>
      </c>
      <c r="AK185" s="36">
        <v>42.5</v>
      </c>
      <c r="AL185" s="36">
        <v>42.72</v>
      </c>
      <c r="AM185" s="36">
        <v>40.32</v>
      </c>
      <c r="AN185" s="36">
        <v>39.700000000000003</v>
      </c>
      <c r="AO185" s="36">
        <v>38.700000000000003</v>
      </c>
      <c r="AP185" s="36">
        <v>39.270000000000003</v>
      </c>
      <c r="AQ185" s="36">
        <v>38.08</v>
      </c>
    </row>
    <row r="186" spans="1:43" x14ac:dyDescent="0.35">
      <c r="A186" s="12"/>
      <c r="B186" s="12"/>
      <c r="C186" s="8" t="s">
        <v>171</v>
      </c>
      <c r="D186" s="8"/>
      <c r="E186" s="31" t="s">
        <v>88</v>
      </c>
      <c r="F186" s="36">
        <v>140.38</v>
      </c>
      <c r="G186" s="36">
        <v>104.9</v>
      </c>
      <c r="H186" s="36">
        <v>75.209999999999994</v>
      </c>
      <c r="I186" s="36">
        <v>59.11</v>
      </c>
      <c r="J186" s="36">
        <v>51.4</v>
      </c>
      <c r="K186" s="36">
        <v>45.07</v>
      </c>
      <c r="L186" s="36">
        <v>40.340000000000003</v>
      </c>
      <c r="M186" s="36">
        <v>36.93</v>
      </c>
      <c r="N186" s="36">
        <v>37.65</v>
      </c>
      <c r="O186" s="36">
        <v>35.94</v>
      </c>
      <c r="P186" s="36">
        <v>37.020000000000003</v>
      </c>
      <c r="Q186" s="36">
        <v>35.81</v>
      </c>
      <c r="R186" s="36">
        <v>36.869999999999997</v>
      </c>
      <c r="S186" s="36">
        <v>38.22</v>
      </c>
      <c r="T186" s="36">
        <v>40.54</v>
      </c>
      <c r="U186" s="36">
        <v>43.58</v>
      </c>
      <c r="V186" s="36">
        <v>45.89</v>
      </c>
      <c r="W186" s="36">
        <v>46.24</v>
      </c>
      <c r="X186" s="36">
        <v>47.41</v>
      </c>
      <c r="Y186" s="36">
        <v>48.54</v>
      </c>
      <c r="Z186" s="36">
        <v>48.96</v>
      </c>
      <c r="AA186" s="36">
        <v>48.78</v>
      </c>
      <c r="AB186" s="36">
        <v>49.02</v>
      </c>
      <c r="AC186" s="36">
        <v>47.71</v>
      </c>
      <c r="AD186" s="36">
        <v>46.88</v>
      </c>
      <c r="AE186" s="36">
        <v>43.98</v>
      </c>
      <c r="AF186" s="36">
        <v>42.56</v>
      </c>
      <c r="AG186" s="36">
        <v>41.57</v>
      </c>
      <c r="AH186" s="36">
        <v>43.63</v>
      </c>
      <c r="AI186" s="36">
        <v>43.87</v>
      </c>
      <c r="AJ186" s="36">
        <v>45.16</v>
      </c>
      <c r="AK186" s="36">
        <v>45.37</v>
      </c>
      <c r="AL186" s="36">
        <v>45.29</v>
      </c>
      <c r="AM186" s="36">
        <v>43.01</v>
      </c>
      <c r="AN186" s="36">
        <v>42.71</v>
      </c>
      <c r="AO186" s="36">
        <v>41.74</v>
      </c>
      <c r="AP186" s="36">
        <v>42.67</v>
      </c>
      <c r="AQ186" s="36">
        <v>41.1</v>
      </c>
    </row>
    <row r="187" spans="1:43" x14ac:dyDescent="0.35">
      <c r="A187" s="12"/>
      <c r="B187" s="34" t="s">
        <v>174</v>
      </c>
      <c r="C187" s="8"/>
      <c r="D187" s="8"/>
      <c r="E187" s="8"/>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1:43" x14ac:dyDescent="0.35">
      <c r="A188" s="12"/>
      <c r="B188" s="12"/>
      <c r="C188" s="8"/>
      <c r="D188" s="8"/>
      <c r="E188" s="8"/>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row>
    <row r="189" spans="1:43" x14ac:dyDescent="0.35">
      <c r="A189" s="29"/>
      <c r="B189" s="29"/>
      <c r="C189" s="29" t="s">
        <v>54</v>
      </c>
      <c r="D189" s="29"/>
      <c r="E189" s="29" t="s">
        <v>55</v>
      </c>
      <c r="F189" s="30">
        <v>2023</v>
      </c>
      <c r="G189" s="30">
        <v>2024</v>
      </c>
      <c r="H189" s="30">
        <v>2025</v>
      </c>
      <c r="I189" s="30">
        <v>2026</v>
      </c>
      <c r="J189" s="30">
        <v>2027</v>
      </c>
      <c r="K189" s="30">
        <v>2028</v>
      </c>
      <c r="L189" s="30">
        <v>2029</v>
      </c>
      <c r="M189" s="30">
        <v>2030</v>
      </c>
      <c r="N189" s="30">
        <v>2031</v>
      </c>
      <c r="O189" s="30">
        <v>2032</v>
      </c>
      <c r="P189" s="30">
        <v>2033</v>
      </c>
      <c r="Q189" s="30">
        <v>2034</v>
      </c>
      <c r="R189" s="30">
        <v>2035</v>
      </c>
      <c r="S189" s="30">
        <v>2036</v>
      </c>
      <c r="T189" s="30">
        <v>2037</v>
      </c>
      <c r="U189" s="30">
        <v>2038</v>
      </c>
      <c r="V189" s="30">
        <v>2039</v>
      </c>
      <c r="W189" s="30">
        <v>2040</v>
      </c>
      <c r="X189" s="30">
        <v>2041</v>
      </c>
      <c r="Y189" s="30">
        <v>2042</v>
      </c>
      <c r="Z189" s="30">
        <v>2043</v>
      </c>
      <c r="AA189" s="30">
        <v>2044</v>
      </c>
      <c r="AB189" s="30">
        <v>2045</v>
      </c>
      <c r="AC189" s="30">
        <v>2046</v>
      </c>
      <c r="AD189" s="30">
        <v>2047</v>
      </c>
      <c r="AE189" s="30">
        <v>2048</v>
      </c>
      <c r="AF189" s="30">
        <v>2049</v>
      </c>
      <c r="AG189" s="30">
        <v>2050</v>
      </c>
      <c r="AH189" s="30">
        <v>2051</v>
      </c>
      <c r="AI189" s="30">
        <v>2052</v>
      </c>
      <c r="AJ189" s="30">
        <v>2053</v>
      </c>
      <c r="AK189" s="30">
        <v>2054</v>
      </c>
      <c r="AL189" s="30">
        <v>2055</v>
      </c>
      <c r="AM189" s="30">
        <v>2056</v>
      </c>
      <c r="AN189" s="30">
        <v>2057</v>
      </c>
      <c r="AO189" s="30">
        <v>2058</v>
      </c>
      <c r="AP189" s="30">
        <v>2059</v>
      </c>
      <c r="AQ189" s="30">
        <v>2060</v>
      </c>
    </row>
    <row r="190" spans="1:43" x14ac:dyDescent="0.35">
      <c r="A190" s="12"/>
      <c r="B190" s="12" t="s">
        <v>175</v>
      </c>
      <c r="C190" s="8" t="s">
        <v>131</v>
      </c>
      <c r="D190" s="8"/>
      <c r="E190" s="31" t="s">
        <v>77</v>
      </c>
      <c r="F190" s="36">
        <v>0</v>
      </c>
      <c r="G190" s="36">
        <v>0</v>
      </c>
      <c r="H190" s="36">
        <v>0.03</v>
      </c>
      <c r="I190" s="36">
        <v>0.13</v>
      </c>
      <c r="J190" s="36">
        <v>0.65</v>
      </c>
      <c r="K190" s="36">
        <v>2.14</v>
      </c>
      <c r="L190" s="36">
        <v>4.42</v>
      </c>
      <c r="M190" s="36">
        <v>4.0199999999999996</v>
      </c>
      <c r="N190" s="36">
        <v>3.17</v>
      </c>
      <c r="O190" s="36">
        <v>2.4900000000000002</v>
      </c>
      <c r="P190" s="36">
        <v>2.42</v>
      </c>
      <c r="Q190" s="36">
        <v>2.0299999999999998</v>
      </c>
      <c r="R190" s="36">
        <v>1.37</v>
      </c>
      <c r="S190" s="36">
        <v>0.95</v>
      </c>
      <c r="T190" s="36">
        <v>0.67</v>
      </c>
      <c r="U190" s="36">
        <v>0.48</v>
      </c>
      <c r="V190" s="36">
        <v>0.43</v>
      </c>
      <c r="W190" s="36">
        <v>0.4</v>
      </c>
      <c r="X190" s="36">
        <v>0.37</v>
      </c>
      <c r="Y190" s="36">
        <v>0.33</v>
      </c>
      <c r="Z190" s="36">
        <v>0.28999999999999998</v>
      </c>
      <c r="AA190" s="36">
        <v>0.31</v>
      </c>
      <c r="AB190" s="36">
        <v>0.35</v>
      </c>
      <c r="AC190" s="36">
        <v>0.38</v>
      </c>
      <c r="AD190" s="36">
        <v>0.39</v>
      </c>
      <c r="AE190" s="36">
        <v>0.45</v>
      </c>
      <c r="AF190" s="36">
        <v>0.45</v>
      </c>
      <c r="AG190" s="36">
        <v>0.47</v>
      </c>
      <c r="AH190" s="36">
        <v>0.42</v>
      </c>
      <c r="AI190" s="36">
        <v>0.38</v>
      </c>
      <c r="AJ190" s="36">
        <v>0.32</v>
      </c>
      <c r="AK190" s="36">
        <v>0.26</v>
      </c>
      <c r="AL190" s="36">
        <v>0.22</v>
      </c>
      <c r="AM190" s="36">
        <v>0.2</v>
      </c>
      <c r="AN190" s="36">
        <v>0.2</v>
      </c>
      <c r="AO190" s="36">
        <v>0.22</v>
      </c>
      <c r="AP190" s="36">
        <v>0.21</v>
      </c>
      <c r="AQ190" s="36">
        <v>0.22</v>
      </c>
    </row>
    <row r="191" spans="1:43" x14ac:dyDescent="0.35">
      <c r="A191" s="37"/>
      <c r="B191" s="12"/>
      <c r="C191" s="8" t="s">
        <v>139</v>
      </c>
      <c r="D191" s="8"/>
      <c r="E191" s="31" t="s">
        <v>77</v>
      </c>
      <c r="F191" s="36">
        <v>0</v>
      </c>
      <c r="G191" s="36">
        <v>0</v>
      </c>
      <c r="H191" s="36">
        <v>0.01</v>
      </c>
      <c r="I191" s="36">
        <v>0.02</v>
      </c>
      <c r="J191" s="36">
        <v>0.11</v>
      </c>
      <c r="K191" s="36">
        <v>0.47</v>
      </c>
      <c r="L191" s="36">
        <v>1.1200000000000001</v>
      </c>
      <c r="M191" s="36">
        <v>0.95</v>
      </c>
      <c r="N191" s="36">
        <v>0.73</v>
      </c>
      <c r="O191" s="36">
        <v>0.64</v>
      </c>
      <c r="P191" s="36">
        <v>0.54</v>
      </c>
      <c r="Q191" s="36">
        <v>0.47</v>
      </c>
      <c r="R191" s="36">
        <v>0.36</v>
      </c>
      <c r="S191" s="36">
        <v>0.26</v>
      </c>
      <c r="T191" s="36">
        <v>0.17</v>
      </c>
      <c r="U191" s="36">
        <v>0.13</v>
      </c>
      <c r="V191" s="36">
        <v>0.1</v>
      </c>
      <c r="W191" s="36">
        <v>0.09</v>
      </c>
      <c r="X191" s="36">
        <v>0.08</v>
      </c>
      <c r="Y191" s="36">
        <v>7.0000000000000007E-2</v>
      </c>
      <c r="Z191" s="36">
        <v>0.05</v>
      </c>
      <c r="AA191" s="36">
        <v>7.0000000000000007E-2</v>
      </c>
      <c r="AB191" s="36">
        <v>0.1</v>
      </c>
      <c r="AC191" s="36">
        <v>0.13</v>
      </c>
      <c r="AD191" s="36">
        <v>0.19</v>
      </c>
      <c r="AE191" s="36">
        <v>0.23</v>
      </c>
      <c r="AF191" s="36">
        <v>0.25</v>
      </c>
      <c r="AG191" s="36">
        <v>0.26</v>
      </c>
      <c r="AH191" s="36">
        <v>0.23</v>
      </c>
      <c r="AI191" s="36">
        <v>0.19</v>
      </c>
      <c r="AJ191" s="36">
        <v>0.13</v>
      </c>
      <c r="AK191" s="36">
        <v>0.11</v>
      </c>
      <c r="AL191" s="36">
        <v>0.09</v>
      </c>
      <c r="AM191" s="36">
        <v>0.08</v>
      </c>
      <c r="AN191" s="36">
        <v>0.08</v>
      </c>
      <c r="AO191" s="36">
        <v>7.0000000000000007E-2</v>
      </c>
      <c r="AP191" s="36">
        <v>0.06</v>
      </c>
      <c r="AQ191" s="36">
        <v>0.05</v>
      </c>
    </row>
    <row r="192" spans="1:43" x14ac:dyDescent="0.35">
      <c r="A192" s="12"/>
      <c r="B192" s="12"/>
      <c r="C192" s="8" t="s">
        <v>171</v>
      </c>
      <c r="D192" s="8"/>
      <c r="E192" s="31" t="s">
        <v>77</v>
      </c>
      <c r="F192" s="36">
        <v>0</v>
      </c>
      <c r="G192" s="36">
        <v>0</v>
      </c>
      <c r="H192" s="36">
        <v>0</v>
      </c>
      <c r="I192" s="36">
        <v>0.03</v>
      </c>
      <c r="J192" s="36">
        <v>0.17</v>
      </c>
      <c r="K192" s="36">
        <v>0.94</v>
      </c>
      <c r="L192" s="36">
        <v>1.65</v>
      </c>
      <c r="M192" s="36">
        <v>1.33</v>
      </c>
      <c r="N192" s="36">
        <v>1.1499999999999999</v>
      </c>
      <c r="O192" s="36">
        <v>0.96</v>
      </c>
      <c r="P192" s="36">
        <v>0.39</v>
      </c>
      <c r="Q192" s="36">
        <v>0.06</v>
      </c>
      <c r="R192" s="36">
        <v>0</v>
      </c>
      <c r="S192" s="36">
        <v>0</v>
      </c>
      <c r="T192" s="36">
        <v>0</v>
      </c>
      <c r="U192" s="36">
        <v>0</v>
      </c>
      <c r="V192" s="36">
        <v>0</v>
      </c>
      <c r="W192" s="36">
        <v>0</v>
      </c>
      <c r="X192" s="36">
        <v>0</v>
      </c>
      <c r="Y192" s="36">
        <v>0</v>
      </c>
      <c r="Z192" s="36">
        <v>0</v>
      </c>
      <c r="AA192" s="36">
        <v>0</v>
      </c>
      <c r="AB192" s="36">
        <v>0</v>
      </c>
      <c r="AC192" s="36">
        <v>0</v>
      </c>
      <c r="AD192" s="36">
        <v>0</v>
      </c>
      <c r="AE192" s="36">
        <v>0</v>
      </c>
      <c r="AF192" s="36">
        <v>0</v>
      </c>
      <c r="AG192" s="36">
        <v>0</v>
      </c>
      <c r="AH192" s="36">
        <v>0</v>
      </c>
      <c r="AI192" s="36">
        <v>0</v>
      </c>
      <c r="AJ192" s="36">
        <v>0</v>
      </c>
      <c r="AK192" s="36">
        <v>0</v>
      </c>
      <c r="AL192" s="36">
        <v>0</v>
      </c>
      <c r="AM192" s="36">
        <v>0</v>
      </c>
      <c r="AN192" s="36">
        <v>0</v>
      </c>
      <c r="AO192" s="36">
        <v>0</v>
      </c>
      <c r="AP192" s="36">
        <v>0</v>
      </c>
      <c r="AQ192" s="36">
        <v>0</v>
      </c>
    </row>
    <row r="193" spans="1:43" x14ac:dyDescent="0.35">
      <c r="A193" s="12"/>
      <c r="B193" s="34" t="s">
        <v>176</v>
      </c>
      <c r="C193" s="8"/>
      <c r="D193" s="8"/>
      <c r="E193" s="8"/>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1:43" x14ac:dyDescent="0.35">
      <c r="A194" s="12"/>
      <c r="B194" s="12"/>
      <c r="C194" s="8"/>
      <c r="D194" s="8"/>
      <c r="E194" s="8"/>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row>
    <row r="195" spans="1:43" x14ac:dyDescent="0.35">
      <c r="A195" s="27" t="s">
        <v>177</v>
      </c>
      <c r="B195" s="27"/>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row>
    <row r="196" spans="1:43" x14ac:dyDescent="0.35">
      <c r="A196" s="29"/>
      <c r="B196" s="29"/>
      <c r="C196" s="29" t="s">
        <v>54</v>
      </c>
      <c r="D196" s="29"/>
      <c r="E196" s="29" t="s">
        <v>55</v>
      </c>
      <c r="F196" s="30">
        <v>2023</v>
      </c>
      <c r="G196" s="30">
        <v>2024</v>
      </c>
      <c r="H196" s="30">
        <v>2025</v>
      </c>
      <c r="I196" s="30">
        <v>2026</v>
      </c>
      <c r="J196" s="30">
        <v>2027</v>
      </c>
      <c r="K196" s="30">
        <v>2028</v>
      </c>
      <c r="L196" s="30">
        <v>2029</v>
      </c>
      <c r="M196" s="30">
        <v>2030</v>
      </c>
      <c r="N196" s="30">
        <v>2031</v>
      </c>
      <c r="O196" s="30">
        <v>2032</v>
      </c>
      <c r="P196" s="30">
        <v>2033</v>
      </c>
      <c r="Q196" s="30">
        <v>2034</v>
      </c>
      <c r="R196" s="30">
        <v>2035</v>
      </c>
      <c r="S196" s="30">
        <v>2036</v>
      </c>
      <c r="T196" s="30">
        <v>2037</v>
      </c>
      <c r="U196" s="30">
        <v>2038</v>
      </c>
      <c r="V196" s="30">
        <v>2039</v>
      </c>
      <c r="W196" s="30">
        <v>2040</v>
      </c>
      <c r="X196" s="30">
        <v>2041</v>
      </c>
      <c r="Y196" s="30">
        <v>2042</v>
      </c>
      <c r="Z196" s="30">
        <v>2043</v>
      </c>
      <c r="AA196" s="30">
        <v>2044</v>
      </c>
      <c r="AB196" s="30">
        <v>2045</v>
      </c>
      <c r="AC196" s="30">
        <v>2046</v>
      </c>
      <c r="AD196" s="30">
        <v>2047</v>
      </c>
      <c r="AE196" s="30">
        <v>2048</v>
      </c>
      <c r="AF196" s="30">
        <v>2049</v>
      </c>
      <c r="AG196" s="30">
        <v>2050</v>
      </c>
      <c r="AH196" s="30">
        <v>2051</v>
      </c>
      <c r="AI196" s="30">
        <v>2052</v>
      </c>
      <c r="AJ196" s="30">
        <v>2053</v>
      </c>
      <c r="AK196" s="30">
        <v>2054</v>
      </c>
      <c r="AL196" s="30">
        <v>2055</v>
      </c>
      <c r="AM196" s="30">
        <v>2056</v>
      </c>
      <c r="AN196" s="30">
        <v>2057</v>
      </c>
      <c r="AO196" s="30">
        <v>2058</v>
      </c>
      <c r="AP196" s="30">
        <v>2059</v>
      </c>
      <c r="AQ196" s="30">
        <v>2060</v>
      </c>
    </row>
    <row r="197" spans="1:43" x14ac:dyDescent="0.35">
      <c r="A197" s="12"/>
      <c r="B197" s="12" t="s">
        <v>178</v>
      </c>
      <c r="C197" s="8" t="s">
        <v>179</v>
      </c>
      <c r="D197" s="26"/>
      <c r="E197" s="31" t="s">
        <v>105</v>
      </c>
      <c r="F197" s="36">
        <v>4.29</v>
      </c>
      <c r="G197" s="36">
        <v>3.81</v>
      </c>
      <c r="H197" s="36">
        <v>3.33</v>
      </c>
      <c r="I197" s="36">
        <v>3.57</v>
      </c>
      <c r="J197" s="36">
        <v>3.14</v>
      </c>
      <c r="K197" s="36">
        <v>3.03</v>
      </c>
      <c r="L197" s="36">
        <v>2.76</v>
      </c>
      <c r="M197" s="36">
        <v>2.06</v>
      </c>
      <c r="N197" s="36">
        <v>2.48</v>
      </c>
      <c r="O197" s="36">
        <v>2.2400000000000002</v>
      </c>
      <c r="P197" s="36">
        <v>2.16</v>
      </c>
      <c r="Q197" s="36">
        <v>2.19</v>
      </c>
      <c r="R197" s="36">
        <v>2.66</v>
      </c>
      <c r="S197" s="36">
        <v>2.94</v>
      </c>
      <c r="T197" s="36">
        <v>3.12</v>
      </c>
      <c r="U197" s="36">
        <v>3.45</v>
      </c>
      <c r="V197" s="36">
        <v>4.1399999999999997</v>
      </c>
      <c r="W197" s="36">
        <v>3.47</v>
      </c>
      <c r="X197" s="36">
        <v>3.8</v>
      </c>
      <c r="Y197" s="36">
        <v>3.82</v>
      </c>
      <c r="Z197" s="36">
        <v>3.33</v>
      </c>
      <c r="AA197" s="36">
        <v>2.86</v>
      </c>
      <c r="AB197" s="36">
        <v>2.48</v>
      </c>
      <c r="AC197" s="36">
        <v>2.27</v>
      </c>
      <c r="AD197" s="36">
        <v>2.4900000000000002</v>
      </c>
      <c r="AE197" s="36">
        <v>2.2400000000000002</v>
      </c>
      <c r="AF197" s="36">
        <v>2.36</v>
      </c>
      <c r="AG197" s="36">
        <v>2.59</v>
      </c>
      <c r="AH197" s="36">
        <v>2.88</v>
      </c>
      <c r="AI197" s="36">
        <v>2.82</v>
      </c>
      <c r="AJ197" s="36">
        <v>2.7</v>
      </c>
      <c r="AK197" s="36">
        <v>2.48</v>
      </c>
      <c r="AL197" s="36">
        <v>2.61</v>
      </c>
      <c r="AM197" s="36">
        <v>2.1</v>
      </c>
      <c r="AN197" s="36">
        <v>3.07</v>
      </c>
      <c r="AO197" s="36">
        <v>3.02</v>
      </c>
      <c r="AP197" s="36">
        <v>3.77</v>
      </c>
      <c r="AQ197" s="36">
        <v>3.49</v>
      </c>
    </row>
    <row r="198" spans="1:43" x14ac:dyDescent="0.35">
      <c r="A198" s="12"/>
      <c r="B198" s="12"/>
      <c r="C198" s="8" t="s">
        <v>109</v>
      </c>
      <c r="D198" s="26"/>
      <c r="E198" s="31" t="s">
        <v>105</v>
      </c>
      <c r="F198" s="36">
        <v>10.96</v>
      </c>
      <c r="G198" s="36">
        <v>8.7899999999999991</v>
      </c>
      <c r="H198" s="36">
        <v>6.42</v>
      </c>
      <c r="I198" s="36">
        <v>5.19</v>
      </c>
      <c r="J198" s="36">
        <v>4.09</v>
      </c>
      <c r="K198" s="36">
        <v>3.22</v>
      </c>
      <c r="L198" s="36">
        <v>2.84</v>
      </c>
      <c r="M198" s="36">
        <v>2.09</v>
      </c>
      <c r="N198" s="36">
        <v>1.69</v>
      </c>
      <c r="O198" s="36">
        <v>1.61</v>
      </c>
      <c r="P198" s="36">
        <v>1.54</v>
      </c>
      <c r="Q198" s="36">
        <v>1.32</v>
      </c>
      <c r="R198" s="36">
        <v>1.18</v>
      </c>
      <c r="S198" s="36">
        <v>1.77</v>
      </c>
      <c r="T198" s="36">
        <v>2.33</v>
      </c>
      <c r="U198" s="36">
        <v>3.11</v>
      </c>
      <c r="V198" s="36">
        <v>3.4</v>
      </c>
      <c r="W198" s="36">
        <v>3.63</v>
      </c>
      <c r="X198" s="36">
        <v>3.89</v>
      </c>
      <c r="Y198" s="36">
        <v>4</v>
      </c>
      <c r="Z198" s="36">
        <v>4.4000000000000004</v>
      </c>
      <c r="AA198" s="36">
        <v>4.05</v>
      </c>
      <c r="AB198" s="36">
        <v>4.51</v>
      </c>
      <c r="AC198" s="36">
        <v>4.18</v>
      </c>
      <c r="AD198" s="36">
        <v>3.65</v>
      </c>
      <c r="AE198" s="36">
        <v>2.77</v>
      </c>
      <c r="AF198" s="36">
        <v>2.4700000000000002</v>
      </c>
      <c r="AG198" s="36">
        <v>2.59</v>
      </c>
      <c r="AH198" s="36">
        <v>3.07</v>
      </c>
      <c r="AI198" s="36">
        <v>2.67</v>
      </c>
      <c r="AJ198" s="36">
        <v>2.76</v>
      </c>
      <c r="AK198" s="36">
        <v>2.65</v>
      </c>
      <c r="AL198" s="36">
        <v>2.29</v>
      </c>
      <c r="AM198" s="36">
        <v>1.53</v>
      </c>
      <c r="AN198" s="36">
        <v>1.52</v>
      </c>
      <c r="AO198" s="36">
        <v>1.35</v>
      </c>
      <c r="AP198" s="36">
        <v>1.22</v>
      </c>
      <c r="AQ198" s="36">
        <v>0.98</v>
      </c>
    </row>
    <row r="199" spans="1:43" x14ac:dyDescent="0.35">
      <c r="A199" s="12"/>
      <c r="B199" s="12"/>
      <c r="C199" s="8" t="s">
        <v>180</v>
      </c>
      <c r="D199" s="26"/>
      <c r="E199" s="31" t="s">
        <v>105</v>
      </c>
      <c r="F199" s="36">
        <v>11.7</v>
      </c>
      <c r="G199" s="36">
        <v>10.64</v>
      </c>
      <c r="H199" s="36">
        <v>8.5399999999999991</v>
      </c>
      <c r="I199" s="36">
        <v>7.79</v>
      </c>
      <c r="J199" s="36">
        <v>6.89</v>
      </c>
      <c r="K199" s="36">
        <v>5.49</v>
      </c>
      <c r="L199" s="36">
        <v>4.22</v>
      </c>
      <c r="M199" s="36">
        <v>2.5299999999999998</v>
      </c>
      <c r="N199" s="36">
        <v>2.29</v>
      </c>
      <c r="O199" s="36">
        <v>1.83</v>
      </c>
      <c r="P199" s="36">
        <v>1.71</v>
      </c>
      <c r="Q199" s="36">
        <v>1.56</v>
      </c>
      <c r="R199" s="36">
        <v>1.68</v>
      </c>
      <c r="S199" s="36">
        <v>1.66</v>
      </c>
      <c r="T199" s="36">
        <v>2.06</v>
      </c>
      <c r="U199" s="36">
        <v>1.88</v>
      </c>
      <c r="V199" s="36">
        <v>2</v>
      </c>
      <c r="W199" s="36">
        <v>2.35</v>
      </c>
      <c r="X199" s="36">
        <v>2.0299999999999998</v>
      </c>
      <c r="Y199" s="36">
        <v>1.93</v>
      </c>
      <c r="Z199" s="36">
        <v>1.81</v>
      </c>
      <c r="AA199" s="36">
        <v>2.02</v>
      </c>
      <c r="AB199" s="36">
        <v>1.8</v>
      </c>
      <c r="AC199" s="36">
        <v>1.93</v>
      </c>
      <c r="AD199" s="36">
        <v>1.76</v>
      </c>
      <c r="AE199" s="36">
        <v>1.91</v>
      </c>
      <c r="AF199" s="36">
        <v>2</v>
      </c>
      <c r="AG199" s="36">
        <v>1.7</v>
      </c>
      <c r="AH199" s="36">
        <v>1.42</v>
      </c>
      <c r="AI199" s="36">
        <v>1.57</v>
      </c>
      <c r="AJ199" s="36">
        <v>1.63</v>
      </c>
      <c r="AK199" s="36">
        <v>1.64</v>
      </c>
      <c r="AL199" s="36">
        <v>1.66</v>
      </c>
      <c r="AM199" s="36">
        <v>1.69</v>
      </c>
      <c r="AN199" s="36">
        <v>1.1399999999999999</v>
      </c>
      <c r="AO199" s="36">
        <v>0.9</v>
      </c>
      <c r="AP199" s="36">
        <v>1</v>
      </c>
      <c r="AQ199" s="36">
        <v>0.89</v>
      </c>
    </row>
    <row r="200" spans="1:43" x14ac:dyDescent="0.35">
      <c r="A200" s="12"/>
      <c r="B200" s="12"/>
      <c r="C200" s="8" t="s">
        <v>181</v>
      </c>
      <c r="D200" s="26"/>
      <c r="E200" s="31" t="s">
        <v>105</v>
      </c>
      <c r="F200" s="36">
        <v>15.03</v>
      </c>
      <c r="G200" s="36">
        <v>17.309999999999999</v>
      </c>
      <c r="H200" s="36">
        <v>17.14</v>
      </c>
      <c r="I200" s="36">
        <v>15.74</v>
      </c>
      <c r="J200" s="36">
        <v>13.42</v>
      </c>
      <c r="K200" s="36">
        <v>10.72</v>
      </c>
      <c r="L200" s="36">
        <v>9.0500000000000007</v>
      </c>
      <c r="M200" s="36">
        <v>7.21</v>
      </c>
      <c r="N200" s="36">
        <v>7.42</v>
      </c>
      <c r="O200" s="36">
        <v>6.11</v>
      </c>
      <c r="P200" s="36">
        <v>4.96</v>
      </c>
      <c r="Q200" s="36">
        <v>4.0199999999999996</v>
      </c>
      <c r="R200" s="36">
        <v>3.39</v>
      </c>
      <c r="S200" s="36">
        <v>3.17</v>
      </c>
      <c r="T200" s="36">
        <v>3.05</v>
      </c>
      <c r="U200" s="36">
        <v>3.34</v>
      </c>
      <c r="V200" s="36">
        <v>3.3</v>
      </c>
      <c r="W200" s="36">
        <v>2.95</v>
      </c>
      <c r="X200" s="36">
        <v>3.07</v>
      </c>
      <c r="Y200" s="36">
        <v>2.96</v>
      </c>
      <c r="Z200" s="36">
        <v>2.66</v>
      </c>
      <c r="AA200" s="36">
        <v>2.4700000000000002</v>
      </c>
      <c r="AB200" s="36">
        <v>2.2799999999999998</v>
      </c>
      <c r="AC200" s="36">
        <v>1.99</v>
      </c>
      <c r="AD200" s="36">
        <v>1.75</v>
      </c>
      <c r="AE200" s="36">
        <v>1.45</v>
      </c>
      <c r="AF200" s="36">
        <v>1.41</v>
      </c>
      <c r="AG200" s="36">
        <v>1.26</v>
      </c>
      <c r="AH200" s="36">
        <v>1.05</v>
      </c>
      <c r="AI200" s="36">
        <v>1.1599999999999999</v>
      </c>
      <c r="AJ200" s="36">
        <v>1.04</v>
      </c>
      <c r="AK200" s="36">
        <v>1.22</v>
      </c>
      <c r="AL200" s="36">
        <v>1.18</v>
      </c>
      <c r="AM200" s="36">
        <v>1.44</v>
      </c>
      <c r="AN200" s="36">
        <v>1.27</v>
      </c>
      <c r="AO200" s="36">
        <v>1.36</v>
      </c>
      <c r="AP200" s="36">
        <v>0.82</v>
      </c>
      <c r="AQ200" s="36">
        <v>1.1299999999999999</v>
      </c>
    </row>
    <row r="201" spans="1:43" x14ac:dyDescent="0.35">
      <c r="A201" s="12"/>
      <c r="B201" s="12"/>
      <c r="C201" s="8" t="s">
        <v>182</v>
      </c>
      <c r="D201" s="26"/>
      <c r="E201" s="31" t="s">
        <v>105</v>
      </c>
      <c r="F201" s="36">
        <v>15.54</v>
      </c>
      <c r="G201" s="36">
        <v>21.02</v>
      </c>
      <c r="H201" s="36">
        <v>23.09</v>
      </c>
      <c r="I201" s="36">
        <v>20.23</v>
      </c>
      <c r="J201" s="36">
        <v>18.14</v>
      </c>
      <c r="K201" s="36">
        <v>15.68</v>
      </c>
      <c r="L201" s="36">
        <v>13.93</v>
      </c>
      <c r="M201" s="36">
        <v>12.48</v>
      </c>
      <c r="N201" s="36">
        <v>12.15</v>
      </c>
      <c r="O201" s="36">
        <v>11.48</v>
      </c>
      <c r="P201" s="36">
        <v>11.07</v>
      </c>
      <c r="Q201" s="36">
        <v>8.58</v>
      </c>
      <c r="R201" s="36">
        <v>6.26</v>
      </c>
      <c r="S201" s="36">
        <v>5.8</v>
      </c>
      <c r="T201" s="36">
        <v>6.02</v>
      </c>
      <c r="U201" s="36">
        <v>5.95</v>
      </c>
      <c r="V201" s="36">
        <v>5.75</v>
      </c>
      <c r="W201" s="36">
        <v>5.86</v>
      </c>
      <c r="X201" s="36">
        <v>5.76</v>
      </c>
      <c r="Y201" s="36">
        <v>5.43</v>
      </c>
      <c r="Z201" s="36">
        <v>5.63</v>
      </c>
      <c r="AA201" s="36">
        <v>5.18</v>
      </c>
      <c r="AB201" s="36">
        <v>5.29</v>
      </c>
      <c r="AC201" s="36">
        <v>4.5</v>
      </c>
      <c r="AD201" s="36">
        <v>4.21</v>
      </c>
      <c r="AE201" s="36">
        <v>3.57</v>
      </c>
      <c r="AF201" s="36">
        <v>2.92</v>
      </c>
      <c r="AG201" s="36">
        <v>2.5</v>
      </c>
      <c r="AH201" s="36">
        <v>3.01</v>
      </c>
      <c r="AI201" s="36">
        <v>2.87</v>
      </c>
      <c r="AJ201" s="36">
        <v>3.22</v>
      </c>
      <c r="AK201" s="36">
        <v>2.96</v>
      </c>
      <c r="AL201" s="36">
        <v>2.5299999999999998</v>
      </c>
      <c r="AM201" s="36">
        <v>1.79</v>
      </c>
      <c r="AN201" s="36">
        <v>1.22</v>
      </c>
      <c r="AO201" s="36">
        <v>1.1299999999999999</v>
      </c>
      <c r="AP201" s="36">
        <v>0.83</v>
      </c>
      <c r="AQ201" s="36">
        <v>0.75</v>
      </c>
    </row>
    <row r="202" spans="1:43" x14ac:dyDescent="0.35">
      <c r="A202" s="12"/>
      <c r="B202" s="12"/>
      <c r="C202" s="8" t="s">
        <v>183</v>
      </c>
      <c r="D202" s="26"/>
      <c r="E202" s="31" t="s">
        <v>105</v>
      </c>
      <c r="F202" s="36">
        <v>42.47</v>
      </c>
      <c r="G202" s="36">
        <v>38.42</v>
      </c>
      <c r="H202" s="36">
        <v>41.48</v>
      </c>
      <c r="I202" s="36">
        <v>47.48</v>
      </c>
      <c r="J202" s="36">
        <v>54.3</v>
      </c>
      <c r="K202" s="36">
        <v>61.86</v>
      </c>
      <c r="L202" s="36">
        <v>67.19</v>
      </c>
      <c r="M202" s="36">
        <v>73.62</v>
      </c>
      <c r="N202" s="36">
        <v>73.97</v>
      </c>
      <c r="O202" s="36">
        <v>76.73</v>
      </c>
      <c r="P202" s="36">
        <v>78.56</v>
      </c>
      <c r="Q202" s="36">
        <v>82.32</v>
      </c>
      <c r="R202" s="36">
        <v>84.83</v>
      </c>
      <c r="S202" s="36">
        <v>84.66</v>
      </c>
      <c r="T202" s="36">
        <v>83.41</v>
      </c>
      <c r="U202" s="36">
        <v>82.27</v>
      </c>
      <c r="V202" s="36">
        <v>81.41</v>
      </c>
      <c r="W202" s="36">
        <v>81.75</v>
      </c>
      <c r="X202" s="36">
        <v>81.459999999999994</v>
      </c>
      <c r="Y202" s="36">
        <v>81.86</v>
      </c>
      <c r="Z202" s="36">
        <v>82.17</v>
      </c>
      <c r="AA202" s="36">
        <v>83.42</v>
      </c>
      <c r="AB202" s="36">
        <v>83.63</v>
      </c>
      <c r="AC202" s="36">
        <v>85.14</v>
      </c>
      <c r="AD202" s="36">
        <v>86.13</v>
      </c>
      <c r="AE202" s="36">
        <v>88.06</v>
      </c>
      <c r="AF202" s="36">
        <v>88.85</v>
      </c>
      <c r="AG202" s="36">
        <v>89.37</v>
      </c>
      <c r="AH202" s="36">
        <v>88.58</v>
      </c>
      <c r="AI202" s="36">
        <v>88.92</v>
      </c>
      <c r="AJ202" s="36">
        <v>88.65</v>
      </c>
      <c r="AK202" s="36">
        <v>89.05</v>
      </c>
      <c r="AL202" s="36">
        <v>89.72</v>
      </c>
      <c r="AM202" s="36">
        <v>91.44</v>
      </c>
      <c r="AN202" s="36">
        <v>91.78</v>
      </c>
      <c r="AO202" s="36">
        <v>92.24</v>
      </c>
      <c r="AP202" s="36">
        <v>92.37</v>
      </c>
      <c r="AQ202" s="36">
        <v>92.77</v>
      </c>
    </row>
    <row r="203" spans="1:43" x14ac:dyDescent="0.35">
      <c r="A203" s="12"/>
      <c r="B203" s="12"/>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row>
    <row r="204" spans="1:43" x14ac:dyDescent="0.35">
      <c r="A204" s="29"/>
      <c r="B204" s="29"/>
      <c r="C204" s="29" t="s">
        <v>54</v>
      </c>
      <c r="D204" s="29"/>
      <c r="E204" s="29" t="s">
        <v>55</v>
      </c>
      <c r="F204" s="30">
        <v>2023</v>
      </c>
      <c r="G204" s="30">
        <v>2024</v>
      </c>
      <c r="H204" s="30">
        <v>2025</v>
      </c>
      <c r="I204" s="30">
        <v>2026</v>
      </c>
      <c r="J204" s="30">
        <v>2027</v>
      </c>
      <c r="K204" s="30">
        <v>2028</v>
      </c>
      <c r="L204" s="30">
        <v>2029</v>
      </c>
      <c r="M204" s="30">
        <v>2030</v>
      </c>
      <c r="N204" s="30">
        <v>2031</v>
      </c>
      <c r="O204" s="30">
        <v>2032</v>
      </c>
      <c r="P204" s="30">
        <v>2033</v>
      </c>
      <c r="Q204" s="30">
        <v>2034</v>
      </c>
      <c r="R204" s="30">
        <v>2035</v>
      </c>
      <c r="S204" s="30">
        <v>2036</v>
      </c>
      <c r="T204" s="30">
        <v>2037</v>
      </c>
      <c r="U204" s="30">
        <v>2038</v>
      </c>
      <c r="V204" s="30">
        <v>2039</v>
      </c>
      <c r="W204" s="30">
        <v>2040</v>
      </c>
      <c r="X204" s="30">
        <v>2041</v>
      </c>
      <c r="Y204" s="30">
        <v>2042</v>
      </c>
      <c r="Z204" s="30">
        <v>2043</v>
      </c>
      <c r="AA204" s="30">
        <v>2044</v>
      </c>
      <c r="AB204" s="30">
        <v>2045</v>
      </c>
      <c r="AC204" s="30">
        <v>2046</v>
      </c>
      <c r="AD204" s="30">
        <v>2047</v>
      </c>
      <c r="AE204" s="30">
        <v>2048</v>
      </c>
      <c r="AF204" s="30">
        <v>2049</v>
      </c>
      <c r="AG204" s="30">
        <v>2050</v>
      </c>
      <c r="AH204" s="30">
        <v>2051</v>
      </c>
      <c r="AI204" s="30">
        <v>2052</v>
      </c>
      <c r="AJ204" s="30">
        <v>2053</v>
      </c>
      <c r="AK204" s="30">
        <v>2054</v>
      </c>
      <c r="AL204" s="30">
        <v>2055</v>
      </c>
      <c r="AM204" s="30">
        <v>2056</v>
      </c>
      <c r="AN204" s="30">
        <v>2057</v>
      </c>
      <c r="AO204" s="30">
        <v>2058</v>
      </c>
      <c r="AP204" s="30">
        <v>2059</v>
      </c>
      <c r="AQ204" s="30">
        <v>2060</v>
      </c>
    </row>
    <row r="205" spans="1:43" x14ac:dyDescent="0.35">
      <c r="A205" s="12"/>
      <c r="B205" s="12" t="s">
        <v>184</v>
      </c>
      <c r="C205" s="8" t="s">
        <v>179</v>
      </c>
      <c r="D205" s="26"/>
      <c r="E205" s="31" t="s">
        <v>105</v>
      </c>
      <c r="F205" s="36">
        <v>12.72</v>
      </c>
      <c r="G205" s="36">
        <v>3.72</v>
      </c>
      <c r="H205" s="36">
        <v>1.67</v>
      </c>
      <c r="I205" s="36">
        <v>1.48</v>
      </c>
      <c r="J205" s="36">
        <v>1.22</v>
      </c>
      <c r="K205" s="36">
        <v>1.1399999999999999</v>
      </c>
      <c r="L205" s="36">
        <v>1.08</v>
      </c>
      <c r="M205" s="36">
        <v>0.79</v>
      </c>
      <c r="N205" s="36">
        <v>0.88</v>
      </c>
      <c r="O205" s="36">
        <v>0.68</v>
      </c>
      <c r="P205" s="36">
        <v>0.57999999999999996</v>
      </c>
      <c r="Q205" s="36">
        <v>0.64</v>
      </c>
      <c r="R205" s="36">
        <v>1.23</v>
      </c>
      <c r="S205" s="36">
        <v>1.45</v>
      </c>
      <c r="T205" s="36">
        <v>1.46</v>
      </c>
      <c r="U205" s="36">
        <v>1.45</v>
      </c>
      <c r="V205" s="36">
        <v>1.42</v>
      </c>
      <c r="W205" s="36">
        <v>1.33</v>
      </c>
      <c r="X205" s="36">
        <v>1.31</v>
      </c>
      <c r="Y205" s="36">
        <v>1.27</v>
      </c>
      <c r="Z205" s="36">
        <v>1.1299999999999999</v>
      </c>
      <c r="AA205" s="36">
        <v>1.06</v>
      </c>
      <c r="AB205" s="36">
        <v>0.59</v>
      </c>
      <c r="AC205" s="36">
        <v>0.26</v>
      </c>
      <c r="AD205" s="36">
        <v>0.35</v>
      </c>
      <c r="AE205" s="36">
        <v>0.28000000000000003</v>
      </c>
      <c r="AF205" s="36">
        <v>0.49</v>
      </c>
      <c r="AG205" s="36">
        <v>0.74</v>
      </c>
      <c r="AH205" s="36">
        <v>0.87</v>
      </c>
      <c r="AI205" s="36">
        <v>0.64</v>
      </c>
      <c r="AJ205" s="36">
        <v>0.61</v>
      </c>
      <c r="AK205" s="36">
        <v>0.53</v>
      </c>
      <c r="AL205" s="36">
        <v>0.5</v>
      </c>
      <c r="AM205" s="36">
        <v>0.42</v>
      </c>
      <c r="AN205" s="36">
        <v>0.84</v>
      </c>
      <c r="AO205" s="36">
        <v>0.86</v>
      </c>
      <c r="AP205" s="36">
        <v>1.2</v>
      </c>
      <c r="AQ205" s="36">
        <v>1.0900000000000001</v>
      </c>
    </row>
    <row r="206" spans="1:43" x14ac:dyDescent="0.35">
      <c r="A206" s="12"/>
      <c r="B206" s="12"/>
      <c r="C206" s="8" t="s">
        <v>109</v>
      </c>
      <c r="D206" s="26"/>
      <c r="E206" s="31" t="s">
        <v>105</v>
      </c>
      <c r="F206" s="36">
        <v>13.76</v>
      </c>
      <c r="G206" s="36">
        <v>4.67</v>
      </c>
      <c r="H206" s="36">
        <v>1.19</v>
      </c>
      <c r="I206" s="36">
        <v>0.85</v>
      </c>
      <c r="J206" s="36">
        <v>0.73</v>
      </c>
      <c r="K206" s="36">
        <v>0.73</v>
      </c>
      <c r="L206" s="36">
        <v>0.57999999999999996</v>
      </c>
      <c r="M206" s="36">
        <v>0.38</v>
      </c>
      <c r="N206" s="36">
        <v>0.37</v>
      </c>
      <c r="O206" s="36">
        <v>0.4</v>
      </c>
      <c r="P206" s="36">
        <v>0.42</v>
      </c>
      <c r="Q206" s="36">
        <v>0.38</v>
      </c>
      <c r="R206" s="36">
        <v>0.16</v>
      </c>
      <c r="S206" s="36">
        <v>0.17</v>
      </c>
      <c r="T206" s="36">
        <v>0.26</v>
      </c>
      <c r="U206" s="36">
        <v>0.18</v>
      </c>
      <c r="V206" s="36">
        <v>0.25</v>
      </c>
      <c r="W206" s="36">
        <v>0.1</v>
      </c>
      <c r="X206" s="36">
        <v>0.09</v>
      </c>
      <c r="Y206" s="36">
        <v>0.09</v>
      </c>
      <c r="Z206" s="36">
        <v>0.14000000000000001</v>
      </c>
      <c r="AA206" s="36">
        <v>0.19</v>
      </c>
      <c r="AB206" s="36">
        <v>0.39</v>
      </c>
      <c r="AC206" s="36">
        <v>0.28999999999999998</v>
      </c>
      <c r="AD206" s="36">
        <v>0.23</v>
      </c>
      <c r="AE206" s="36">
        <v>0.3</v>
      </c>
      <c r="AF206" s="36">
        <v>0.27</v>
      </c>
      <c r="AG206" s="36">
        <v>0.3</v>
      </c>
      <c r="AH206" s="36">
        <v>0.24</v>
      </c>
      <c r="AI206" s="36">
        <v>0.25</v>
      </c>
      <c r="AJ206" s="36">
        <v>0.16</v>
      </c>
      <c r="AK206" s="36">
        <v>0.1</v>
      </c>
      <c r="AL206" s="36">
        <v>0.3</v>
      </c>
      <c r="AM206" s="36">
        <v>0.2</v>
      </c>
      <c r="AN206" s="36">
        <v>0.13</v>
      </c>
      <c r="AO206" s="36">
        <v>0.23</v>
      </c>
      <c r="AP206" s="36">
        <v>0.26</v>
      </c>
      <c r="AQ206" s="36">
        <v>0.19</v>
      </c>
    </row>
    <row r="207" spans="1:43" x14ac:dyDescent="0.35">
      <c r="A207" s="12"/>
      <c r="B207" s="12"/>
      <c r="C207" s="8" t="s">
        <v>180</v>
      </c>
      <c r="D207" s="26"/>
      <c r="E207" s="31" t="s">
        <v>105</v>
      </c>
      <c r="F207" s="36">
        <v>10.73</v>
      </c>
      <c r="G207" s="36">
        <v>4.8</v>
      </c>
      <c r="H207" s="36">
        <v>1.62</v>
      </c>
      <c r="I207" s="36">
        <v>0.57999999999999996</v>
      </c>
      <c r="J207" s="36">
        <v>0.51</v>
      </c>
      <c r="K207" s="36">
        <v>0.31</v>
      </c>
      <c r="L207" s="36">
        <v>0.42</v>
      </c>
      <c r="M207" s="36">
        <v>0.27</v>
      </c>
      <c r="N207" s="36">
        <v>0.22</v>
      </c>
      <c r="O207" s="36">
        <v>0.19</v>
      </c>
      <c r="P207" s="36">
        <v>0.25</v>
      </c>
      <c r="Q207" s="36">
        <v>0.14000000000000001</v>
      </c>
      <c r="R207" s="36">
        <v>0.21</v>
      </c>
      <c r="S207" s="36">
        <v>0.17</v>
      </c>
      <c r="T207" s="36">
        <v>0.14000000000000001</v>
      </c>
      <c r="U207" s="36">
        <v>0.37</v>
      </c>
      <c r="V207" s="36">
        <v>0.22</v>
      </c>
      <c r="W207" s="36">
        <v>0.15</v>
      </c>
      <c r="X207" s="36">
        <v>0.09</v>
      </c>
      <c r="Y207" s="36">
        <v>0.1</v>
      </c>
      <c r="Z207" s="36">
        <v>0.09</v>
      </c>
      <c r="AA207" s="36">
        <v>0.05</v>
      </c>
      <c r="AB207" s="36">
        <v>0.22</v>
      </c>
      <c r="AC207" s="36">
        <v>0.25</v>
      </c>
      <c r="AD207" s="36">
        <v>0.22</v>
      </c>
      <c r="AE207" s="36">
        <v>0.25</v>
      </c>
      <c r="AF207" s="36">
        <v>0.17</v>
      </c>
      <c r="AG207" s="36">
        <v>0.12</v>
      </c>
      <c r="AH207" s="36">
        <v>0.15</v>
      </c>
      <c r="AI207" s="36">
        <v>0.15</v>
      </c>
      <c r="AJ207" s="36">
        <v>0.19</v>
      </c>
      <c r="AK207" s="36">
        <v>0.1</v>
      </c>
      <c r="AL207" s="36">
        <v>0.16</v>
      </c>
      <c r="AM207" s="36">
        <v>0.06</v>
      </c>
      <c r="AN207" s="36">
        <v>0.17</v>
      </c>
      <c r="AO207" s="36">
        <v>0.08</v>
      </c>
      <c r="AP207" s="36">
        <v>0.14000000000000001</v>
      </c>
      <c r="AQ207" s="36">
        <v>0.14000000000000001</v>
      </c>
    </row>
    <row r="208" spans="1:43" x14ac:dyDescent="0.35">
      <c r="A208" s="12"/>
      <c r="B208" s="12"/>
      <c r="C208" s="8" t="s">
        <v>181</v>
      </c>
      <c r="D208" s="26"/>
      <c r="E208" s="31" t="s">
        <v>105</v>
      </c>
      <c r="F208" s="36">
        <v>13.86</v>
      </c>
      <c r="G208" s="36">
        <v>9.84</v>
      </c>
      <c r="H208" s="36">
        <v>2.2200000000000002</v>
      </c>
      <c r="I208" s="36">
        <v>1.1599999999999999</v>
      </c>
      <c r="J208" s="36">
        <v>0.71</v>
      </c>
      <c r="K208" s="36">
        <v>0.51</v>
      </c>
      <c r="L208" s="36">
        <v>0.4</v>
      </c>
      <c r="M208" s="36">
        <v>0.36</v>
      </c>
      <c r="N208" s="36">
        <v>0.47</v>
      </c>
      <c r="O208" s="36">
        <v>0.34</v>
      </c>
      <c r="P208" s="36">
        <v>0.33</v>
      </c>
      <c r="Q208" s="36">
        <v>0.45</v>
      </c>
      <c r="R208" s="36">
        <v>0.28000000000000003</v>
      </c>
      <c r="S208" s="36">
        <v>0.36</v>
      </c>
      <c r="T208" s="36">
        <v>0.57999999999999996</v>
      </c>
      <c r="U208" s="36">
        <v>0.5</v>
      </c>
      <c r="V208" s="36">
        <v>0.6</v>
      </c>
      <c r="W208" s="36">
        <v>0.4</v>
      </c>
      <c r="X208" s="36">
        <v>0.34</v>
      </c>
      <c r="Y208" s="36">
        <v>0.3</v>
      </c>
      <c r="Z208" s="36">
        <v>0.11</v>
      </c>
      <c r="AA208" s="36">
        <v>0.11</v>
      </c>
      <c r="AB208" s="36">
        <v>0.19</v>
      </c>
      <c r="AC208" s="36">
        <v>0.36</v>
      </c>
      <c r="AD208" s="36">
        <v>0.26</v>
      </c>
      <c r="AE208" s="36">
        <v>0.18</v>
      </c>
      <c r="AF208" s="36">
        <v>0.15</v>
      </c>
      <c r="AG208" s="36">
        <v>0.2</v>
      </c>
      <c r="AH208" s="36">
        <v>0.1</v>
      </c>
      <c r="AI208" s="36">
        <v>0.22</v>
      </c>
      <c r="AJ208" s="36">
        <v>0.23</v>
      </c>
      <c r="AK208" s="36">
        <v>0.2</v>
      </c>
      <c r="AL208" s="36">
        <v>0.21</v>
      </c>
      <c r="AM208" s="36">
        <v>0.12</v>
      </c>
      <c r="AN208" s="36">
        <v>0.09</v>
      </c>
      <c r="AO208" s="36">
        <v>0.05</v>
      </c>
      <c r="AP208" s="36">
        <v>0.27</v>
      </c>
      <c r="AQ208" s="36">
        <v>0.3</v>
      </c>
    </row>
    <row r="209" spans="1:43" x14ac:dyDescent="0.35">
      <c r="A209" s="12"/>
      <c r="B209" s="12"/>
      <c r="C209" s="8" t="s">
        <v>182</v>
      </c>
      <c r="D209" s="26"/>
      <c r="E209" s="31" t="s">
        <v>105</v>
      </c>
      <c r="F209" s="36">
        <v>12.39</v>
      </c>
      <c r="G209" s="36">
        <v>15.04</v>
      </c>
      <c r="H209" s="36">
        <v>4.09</v>
      </c>
      <c r="I209" s="36">
        <v>1.42</v>
      </c>
      <c r="J209" s="36">
        <v>1.05</v>
      </c>
      <c r="K209" s="36">
        <v>0.74</v>
      </c>
      <c r="L209" s="36">
        <v>0.73</v>
      </c>
      <c r="M209" s="36">
        <v>0.56999999999999995</v>
      </c>
      <c r="N209" s="36">
        <v>0.74</v>
      </c>
      <c r="O209" s="36">
        <v>0.67</v>
      </c>
      <c r="P209" s="36">
        <v>0.51</v>
      </c>
      <c r="Q209" s="36">
        <v>0.45</v>
      </c>
      <c r="R209" s="36">
        <v>0.55000000000000004</v>
      </c>
      <c r="S209" s="36">
        <v>0.54</v>
      </c>
      <c r="T209" s="36">
        <v>0.39</v>
      </c>
      <c r="U209" s="36">
        <v>0.39</v>
      </c>
      <c r="V209" s="36">
        <v>0.52</v>
      </c>
      <c r="W209" s="36">
        <v>0.6</v>
      </c>
      <c r="X209" s="36">
        <v>0.7</v>
      </c>
      <c r="Y209" s="36">
        <v>0.57999999999999996</v>
      </c>
      <c r="Z209" s="36">
        <v>0.28000000000000003</v>
      </c>
      <c r="AA209" s="36">
        <v>0.18</v>
      </c>
      <c r="AB209" s="36">
        <v>0.15</v>
      </c>
      <c r="AC209" s="36">
        <v>0.33</v>
      </c>
      <c r="AD209" s="36">
        <v>0.36</v>
      </c>
      <c r="AE209" s="36">
        <v>0.31</v>
      </c>
      <c r="AF209" s="36">
        <v>0.28000000000000003</v>
      </c>
      <c r="AG209" s="36">
        <v>0.23</v>
      </c>
      <c r="AH209" s="36">
        <v>0.31</v>
      </c>
      <c r="AI209" s="36">
        <v>0.24</v>
      </c>
      <c r="AJ209" s="36">
        <v>0.26</v>
      </c>
      <c r="AK209" s="36">
        <v>0.28000000000000003</v>
      </c>
      <c r="AL209" s="36">
        <v>0.3</v>
      </c>
      <c r="AM209" s="36">
        <v>0.23</v>
      </c>
      <c r="AN209" s="36">
        <v>0.06</v>
      </c>
      <c r="AO209" s="36">
        <v>0.14000000000000001</v>
      </c>
      <c r="AP209" s="36">
        <v>0.37</v>
      </c>
      <c r="AQ209" s="36">
        <v>0.22</v>
      </c>
    </row>
    <row r="210" spans="1:43" x14ac:dyDescent="0.35">
      <c r="A210" s="12"/>
      <c r="B210" s="12"/>
      <c r="C210" s="8" t="s">
        <v>183</v>
      </c>
      <c r="D210" s="26"/>
      <c r="E210" s="31" t="s">
        <v>105</v>
      </c>
      <c r="F210" s="36">
        <v>36.549999999999997</v>
      </c>
      <c r="G210" s="36">
        <v>61.93</v>
      </c>
      <c r="H210" s="36">
        <v>89.22</v>
      </c>
      <c r="I210" s="36">
        <v>94.5</v>
      </c>
      <c r="J210" s="36">
        <v>95.78</v>
      </c>
      <c r="K210" s="36">
        <v>96.57</v>
      </c>
      <c r="L210" s="36">
        <v>96.79</v>
      </c>
      <c r="M210" s="36">
        <v>97.63</v>
      </c>
      <c r="N210" s="36">
        <v>97.33</v>
      </c>
      <c r="O210" s="36">
        <v>97.73</v>
      </c>
      <c r="P210" s="36">
        <v>97.92</v>
      </c>
      <c r="Q210" s="36">
        <v>97.95</v>
      </c>
      <c r="R210" s="36">
        <v>97.57</v>
      </c>
      <c r="S210" s="36">
        <v>97.31</v>
      </c>
      <c r="T210" s="36">
        <v>97.17</v>
      </c>
      <c r="U210" s="36">
        <v>97.12</v>
      </c>
      <c r="V210" s="36">
        <v>96.99</v>
      </c>
      <c r="W210" s="36">
        <v>97.43</v>
      </c>
      <c r="X210" s="36">
        <v>97.47</v>
      </c>
      <c r="Y210" s="36">
        <v>97.66</v>
      </c>
      <c r="Z210" s="36">
        <v>98.25</v>
      </c>
      <c r="AA210" s="36">
        <v>98.4</v>
      </c>
      <c r="AB210" s="36">
        <v>98.45</v>
      </c>
      <c r="AC210" s="36">
        <v>98.52</v>
      </c>
      <c r="AD210" s="36">
        <v>98.57</v>
      </c>
      <c r="AE210" s="36">
        <v>98.68</v>
      </c>
      <c r="AF210" s="36">
        <v>98.64</v>
      </c>
      <c r="AG210" s="36">
        <v>98.42</v>
      </c>
      <c r="AH210" s="36">
        <v>98.33</v>
      </c>
      <c r="AI210" s="36">
        <v>98.49</v>
      </c>
      <c r="AJ210" s="36">
        <v>98.56</v>
      </c>
      <c r="AK210" s="36">
        <v>98.79</v>
      </c>
      <c r="AL210" s="36">
        <v>98.53</v>
      </c>
      <c r="AM210" s="36">
        <v>98.98</v>
      </c>
      <c r="AN210" s="36">
        <v>98.7</v>
      </c>
      <c r="AO210" s="36">
        <v>98.64</v>
      </c>
      <c r="AP210" s="36">
        <v>97.76</v>
      </c>
      <c r="AQ210" s="36">
        <v>98.05</v>
      </c>
    </row>
    <row r="211" spans="1:43" x14ac:dyDescent="0.35">
      <c r="A211" s="12"/>
      <c r="B211" s="12"/>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row>
    <row r="212" spans="1:43" x14ac:dyDescent="0.35">
      <c r="A212" s="27" t="s">
        <v>185</v>
      </c>
      <c r="B212" s="27"/>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row>
    <row r="213" spans="1:43" x14ac:dyDescent="0.35">
      <c r="A213" s="29"/>
      <c r="B213" s="29"/>
      <c r="C213" s="29" t="s">
        <v>54</v>
      </c>
      <c r="D213" s="29"/>
      <c r="E213" s="29" t="s">
        <v>55</v>
      </c>
      <c r="F213" s="30">
        <v>2023</v>
      </c>
      <c r="G213" s="30">
        <v>2024</v>
      </c>
      <c r="H213" s="30">
        <v>2025</v>
      </c>
      <c r="I213" s="30">
        <v>2026</v>
      </c>
      <c r="J213" s="30">
        <v>2027</v>
      </c>
      <c r="K213" s="30">
        <v>2028</v>
      </c>
      <c r="L213" s="30">
        <v>2029</v>
      </c>
      <c r="M213" s="30">
        <v>2030</v>
      </c>
      <c r="N213" s="30">
        <v>2031</v>
      </c>
      <c r="O213" s="30">
        <v>2032</v>
      </c>
      <c r="P213" s="30">
        <v>2033</v>
      </c>
      <c r="Q213" s="30">
        <v>2034</v>
      </c>
      <c r="R213" s="30">
        <v>2035</v>
      </c>
      <c r="S213" s="30">
        <v>2036</v>
      </c>
      <c r="T213" s="30">
        <v>2037</v>
      </c>
      <c r="U213" s="30">
        <v>2038</v>
      </c>
      <c r="V213" s="30">
        <v>2039</v>
      </c>
      <c r="W213" s="30">
        <v>2040</v>
      </c>
      <c r="X213" s="30">
        <v>2041</v>
      </c>
      <c r="Y213" s="30">
        <v>2042</v>
      </c>
      <c r="Z213" s="30">
        <v>2043</v>
      </c>
      <c r="AA213" s="30">
        <v>2044</v>
      </c>
      <c r="AB213" s="30">
        <v>2045</v>
      </c>
      <c r="AC213" s="30">
        <v>2046</v>
      </c>
      <c r="AD213" s="30">
        <v>2047</v>
      </c>
      <c r="AE213" s="30">
        <v>2048</v>
      </c>
      <c r="AF213" s="30">
        <v>2049</v>
      </c>
      <c r="AG213" s="30">
        <v>2050</v>
      </c>
      <c r="AH213" s="30">
        <v>2051</v>
      </c>
      <c r="AI213" s="30">
        <v>2052</v>
      </c>
      <c r="AJ213" s="30">
        <v>2053</v>
      </c>
      <c r="AK213" s="30">
        <v>2054</v>
      </c>
      <c r="AL213" s="30">
        <v>2055</v>
      </c>
      <c r="AM213" s="30">
        <v>2056</v>
      </c>
      <c r="AN213" s="30">
        <v>2057</v>
      </c>
      <c r="AO213" s="30">
        <v>2058</v>
      </c>
      <c r="AP213" s="30">
        <v>2059</v>
      </c>
      <c r="AQ213" s="30">
        <v>2060</v>
      </c>
    </row>
    <row r="214" spans="1:43" x14ac:dyDescent="0.35">
      <c r="A214" s="12"/>
      <c r="B214" s="12" t="s">
        <v>186</v>
      </c>
      <c r="C214" s="8" t="s">
        <v>187</v>
      </c>
      <c r="D214" s="26"/>
      <c r="E214" s="31" t="s">
        <v>188</v>
      </c>
      <c r="F214" s="36">
        <v>1.5857394240432341</v>
      </c>
      <c r="G214" s="36">
        <v>1.4220500429374383</v>
      </c>
      <c r="H214" s="36">
        <v>1.3396569025500664</v>
      </c>
      <c r="I214" s="36">
        <v>1.3415755912382217</v>
      </c>
      <c r="J214" s="36">
        <v>1.43374011034509</v>
      </c>
      <c r="K214" s="36">
        <v>1.4516039627100012</v>
      </c>
      <c r="L214" s="36">
        <v>1.4049349486359322</v>
      </c>
      <c r="M214" s="36">
        <v>1.422062972650163</v>
      </c>
      <c r="N214" s="36">
        <v>1.5075514424542957</v>
      </c>
      <c r="O214" s="36">
        <v>1.5604815354722377</v>
      </c>
      <c r="P214" s="36">
        <v>1.6415017107148573</v>
      </c>
      <c r="Q214" s="36">
        <v>1.6464403840027353</v>
      </c>
      <c r="R214" s="36">
        <v>1.7312763009944694</v>
      </c>
      <c r="S214" s="36">
        <v>1.8236163514752863</v>
      </c>
      <c r="T214" s="36">
        <v>1.9665754771905291</v>
      </c>
      <c r="U214" s="36">
        <v>2.1082367786681528</v>
      </c>
      <c r="V214" s="36">
        <v>2.2043360641798651</v>
      </c>
      <c r="W214" s="36">
        <v>2.2346326100511389</v>
      </c>
      <c r="X214" s="36">
        <v>2.3117471120086761</v>
      </c>
      <c r="Y214" s="36">
        <v>2.37836433482375</v>
      </c>
      <c r="Z214" s="36">
        <v>2.4241446014107124</v>
      </c>
      <c r="AA214" s="36">
        <v>2.474014472306314</v>
      </c>
      <c r="AB214" s="36">
        <v>2.5201587405619592</v>
      </c>
      <c r="AC214" s="36">
        <v>2.5505690557251839</v>
      </c>
      <c r="AD214" s="36">
        <v>2.5648950757261115</v>
      </c>
      <c r="AE214" s="36">
        <v>2.5329026407106037</v>
      </c>
      <c r="AF214" s="36">
        <v>2.513941116566671</v>
      </c>
      <c r="AG214" s="36">
        <v>2.5395482117185084</v>
      </c>
      <c r="AH214" s="36">
        <v>2.6124385141209907</v>
      </c>
      <c r="AI214" s="36">
        <v>2.6473432212908783</v>
      </c>
      <c r="AJ214" s="36">
        <v>2.6620776623098568</v>
      </c>
      <c r="AK214" s="36">
        <v>2.6736322152916254</v>
      </c>
      <c r="AL214" s="36">
        <v>2.7052243942148095</v>
      </c>
      <c r="AM214" s="36">
        <v>2.7039655543676586</v>
      </c>
      <c r="AN214" s="36">
        <v>2.710441628304904</v>
      </c>
      <c r="AO214" s="36">
        <v>2.7510613769981447</v>
      </c>
      <c r="AP214" s="36">
        <v>2.8079209997117123</v>
      </c>
      <c r="AQ214" s="36">
        <v>2.8523145519635622</v>
      </c>
    </row>
    <row r="215" spans="1:43" x14ac:dyDescent="0.35">
      <c r="A215" s="12"/>
      <c r="B215" s="12"/>
      <c r="C215" s="8" t="s">
        <v>189</v>
      </c>
      <c r="D215" s="26"/>
      <c r="E215" s="31" t="s">
        <v>188</v>
      </c>
      <c r="F215" s="36">
        <v>0.9446921315821184</v>
      </c>
      <c r="G215" s="36">
        <v>1.0345824798168455</v>
      </c>
      <c r="H215" s="36">
        <v>1.5862452102662972</v>
      </c>
      <c r="I215" s="36">
        <v>0.38663280103383058</v>
      </c>
      <c r="J215" s="36">
        <v>4.8548361626904688</v>
      </c>
      <c r="K215" s="36">
        <v>5.4496443492670688</v>
      </c>
      <c r="L215" s="36">
        <v>6.2684006354131938</v>
      </c>
      <c r="M215" s="36">
        <v>6.7895474917242806</v>
      </c>
      <c r="N215" s="36">
        <v>8.1142860056115076</v>
      </c>
      <c r="O215" s="36">
        <v>9.4545270388008564</v>
      </c>
      <c r="P215" s="36">
        <v>10.630764540211461</v>
      </c>
      <c r="Q215" s="36">
        <v>11.74889227591763</v>
      </c>
      <c r="R215" s="36">
        <v>14.124195936118928</v>
      </c>
      <c r="S215" s="36">
        <v>14.898426701649116</v>
      </c>
      <c r="T215" s="36">
        <v>15.320208850402699</v>
      </c>
      <c r="U215" s="36">
        <v>17.777877667857574</v>
      </c>
      <c r="V215" s="36">
        <v>17.99502939407736</v>
      </c>
      <c r="W215" s="36">
        <v>18.169087117752621</v>
      </c>
      <c r="X215" s="36">
        <v>18.519933880249912</v>
      </c>
      <c r="Y215" s="36">
        <v>18.357382209407039</v>
      </c>
      <c r="Z215" s="36">
        <v>18.656270522130139</v>
      </c>
      <c r="AA215" s="36">
        <v>18.184730546964456</v>
      </c>
      <c r="AB215" s="36">
        <v>18.376722898792988</v>
      </c>
      <c r="AC215" s="36">
        <v>17.230182123751419</v>
      </c>
      <c r="AD215" s="36">
        <v>17.018652760469816</v>
      </c>
      <c r="AE215" s="36">
        <v>15.806531994875288</v>
      </c>
      <c r="AF215" s="36">
        <v>15.503515981200387</v>
      </c>
      <c r="AG215" s="36">
        <v>14.035851381190506</v>
      </c>
      <c r="AH215" s="36">
        <v>13.616947371580068</v>
      </c>
      <c r="AI215" s="36">
        <v>12.129354363268586</v>
      </c>
      <c r="AJ215" s="36">
        <v>11.432684114410545</v>
      </c>
      <c r="AK215" s="36">
        <v>10.762061273568948</v>
      </c>
      <c r="AL215" s="36">
        <v>10.331259933610593</v>
      </c>
      <c r="AM215" s="36">
        <v>10.404589384142053</v>
      </c>
      <c r="AN215" s="36">
        <v>10.011798918677442</v>
      </c>
      <c r="AO215" s="36">
        <v>2.0127826801940478</v>
      </c>
      <c r="AP215" s="36">
        <v>1.8108550198424991</v>
      </c>
      <c r="AQ215" s="36">
        <v>1.7144732049304736</v>
      </c>
    </row>
    <row r="216" spans="1:43" x14ac:dyDescent="0.35">
      <c r="A216" s="12"/>
      <c r="B216" s="12"/>
      <c r="C216" s="8" t="s">
        <v>190</v>
      </c>
      <c r="D216" s="26"/>
      <c r="E216" s="31" t="s">
        <v>188</v>
      </c>
      <c r="F216" s="36">
        <v>1.784972564972503</v>
      </c>
      <c r="G216" s="36">
        <v>2.0478692749517533</v>
      </c>
      <c r="H216" s="36">
        <v>2.4323425176282925</v>
      </c>
      <c r="I216" s="36">
        <v>2.7144212325130859</v>
      </c>
      <c r="J216" s="36">
        <v>3.1872024306702618</v>
      </c>
      <c r="K216" s="36">
        <v>3.4518027566378477</v>
      </c>
      <c r="L216" s="36">
        <v>3.6587637907026509</v>
      </c>
      <c r="M216" s="36">
        <v>4.1191615257130865</v>
      </c>
      <c r="N216" s="36">
        <v>4.1073410459324613</v>
      </c>
      <c r="O216" s="36">
        <v>4.3454449194430298</v>
      </c>
      <c r="P216" s="36">
        <v>4.5226502434515483</v>
      </c>
      <c r="Q216" s="36">
        <v>4.8087179620855158</v>
      </c>
      <c r="R216" s="36">
        <v>4.9472334507655145</v>
      </c>
      <c r="S216" s="36">
        <v>4.9852755484155322</v>
      </c>
      <c r="T216" s="36">
        <v>4.9145135727298719</v>
      </c>
      <c r="U216" s="36">
        <v>4.9665893693493679</v>
      </c>
      <c r="V216" s="36">
        <v>5.0219698781031212</v>
      </c>
      <c r="W216" s="36">
        <v>5.0699661458605503</v>
      </c>
      <c r="X216" s="36">
        <v>5.1221460516164834</v>
      </c>
      <c r="Y216" s="36">
        <v>5.1585669558753589</v>
      </c>
      <c r="Z216" s="36">
        <v>5.2438330603747678</v>
      </c>
      <c r="AA216" s="36">
        <v>5.4295372044073993</v>
      </c>
      <c r="AB216" s="36">
        <v>5.5615525454151822</v>
      </c>
      <c r="AC216" s="36">
        <v>5.8769013623430304</v>
      </c>
      <c r="AD216" s="36">
        <v>6.1279957849672249</v>
      </c>
      <c r="AE216" s="36">
        <v>6.365689452642644</v>
      </c>
      <c r="AF216" s="36">
        <v>6.4764689648459575</v>
      </c>
      <c r="AG216" s="36">
        <v>6.5937817943306669</v>
      </c>
      <c r="AH216" s="36">
        <v>6.3399559735379087</v>
      </c>
      <c r="AI216" s="36">
        <v>6.3189115335937824</v>
      </c>
      <c r="AJ216" s="36">
        <v>6.2065747979909629</v>
      </c>
      <c r="AK216" s="36">
        <v>6.1889662942150494</v>
      </c>
      <c r="AL216" s="36">
        <v>6.064740601528908</v>
      </c>
      <c r="AM216" s="36">
        <v>6.0538861061734668</v>
      </c>
      <c r="AN216" s="36">
        <v>5.9736092973019277</v>
      </c>
      <c r="AO216" s="36">
        <v>5.9361516135947108</v>
      </c>
      <c r="AP216" s="36">
        <v>5.8268629925053865</v>
      </c>
      <c r="AQ216" s="36">
        <v>5.8056065486073978</v>
      </c>
    </row>
    <row r="217" spans="1:43" x14ac:dyDescent="0.35">
      <c r="A217" s="12"/>
      <c r="B217" s="12"/>
      <c r="C217" s="8" t="s">
        <v>191</v>
      </c>
      <c r="D217" s="26"/>
      <c r="E217" s="31" t="s">
        <v>188</v>
      </c>
      <c r="F217" s="36">
        <v>3.4498507281104476</v>
      </c>
      <c r="G217" s="36">
        <v>3.6233257991892756</v>
      </c>
      <c r="H217" s="36">
        <v>3.9063973306938666</v>
      </c>
      <c r="I217" s="36">
        <v>3.9279281767311605</v>
      </c>
      <c r="J217" s="36">
        <v>4.1695230730214723</v>
      </c>
      <c r="K217" s="36">
        <v>4.1422589569296662</v>
      </c>
      <c r="L217" s="36">
        <v>4.3522271265549834</v>
      </c>
      <c r="M217" s="36">
        <v>4.7169042764458613</v>
      </c>
      <c r="N217" s="36">
        <v>4.7241553171560557</v>
      </c>
      <c r="O217" s="36">
        <v>5.0785401610184477</v>
      </c>
      <c r="P217" s="36">
        <v>5.13684798077725</v>
      </c>
      <c r="Q217" s="36">
        <v>5.3043901900463908</v>
      </c>
      <c r="R217" s="36">
        <v>5.2519233344665865</v>
      </c>
      <c r="S217" s="36">
        <v>5.344966289908796</v>
      </c>
      <c r="T217" s="36">
        <v>5.4694882154160149</v>
      </c>
      <c r="U217" s="36">
        <v>5.5253292342841069</v>
      </c>
      <c r="V217" s="36">
        <v>5.6488912562382332</v>
      </c>
      <c r="W217" s="36">
        <v>5.8412488898072903</v>
      </c>
      <c r="X217" s="36">
        <v>5.8788562899161345</v>
      </c>
      <c r="Y217" s="36">
        <v>5.7817380422143518</v>
      </c>
      <c r="Z217" s="36">
        <v>6.0237449661526936</v>
      </c>
      <c r="AA217" s="36">
        <v>5.9161158974062413</v>
      </c>
      <c r="AB217" s="36">
        <v>5.9642575813903722</v>
      </c>
      <c r="AC217" s="36">
        <v>6.0532289830452095</v>
      </c>
      <c r="AD217" s="36">
        <v>6.1463182518622972</v>
      </c>
      <c r="AE217" s="36">
        <v>6.2506018134868544</v>
      </c>
      <c r="AF217" s="36">
        <v>6.1704284229201596</v>
      </c>
      <c r="AG217" s="36">
        <v>6.1663932374171466</v>
      </c>
      <c r="AH217" s="36">
        <v>6.142076813145632</v>
      </c>
      <c r="AI217" s="36">
        <v>6.1440354177840701</v>
      </c>
      <c r="AJ217" s="36">
        <v>6.2332885017614528</v>
      </c>
      <c r="AK217" s="36">
        <v>6.2648690427765397</v>
      </c>
      <c r="AL217" s="36">
        <v>6.2266208551354616</v>
      </c>
      <c r="AM217" s="36">
        <v>6.3187026846188461</v>
      </c>
      <c r="AN217" s="36">
        <v>6.247685320779178</v>
      </c>
      <c r="AO217" s="36">
        <v>6.2541257346660206</v>
      </c>
      <c r="AP217" s="36">
        <v>6.2760101347600443</v>
      </c>
      <c r="AQ217" s="36">
        <v>6.35841537702757</v>
      </c>
    </row>
    <row r="218" spans="1:43" x14ac:dyDescent="0.35">
      <c r="A218" s="12"/>
      <c r="B218" s="12"/>
      <c r="C218" s="8" t="s">
        <v>192</v>
      </c>
      <c r="D218" s="26"/>
      <c r="E218" s="31" t="s">
        <v>188</v>
      </c>
      <c r="F218" s="36">
        <v>9.1764375351147009</v>
      </c>
      <c r="G218" s="36">
        <v>9.7125040375990608</v>
      </c>
      <c r="H218" s="36">
        <v>10.63545707811511</v>
      </c>
      <c r="I218" s="36">
        <v>11.371725624034184</v>
      </c>
      <c r="J218" s="36">
        <v>11.639142000764322</v>
      </c>
      <c r="K218" s="36">
        <v>11.478312844808894</v>
      </c>
      <c r="L218" s="36">
        <v>11.523529423580179</v>
      </c>
      <c r="M218" s="36">
        <v>11.51441732223379</v>
      </c>
      <c r="N218" s="36">
        <v>11.255338621489903</v>
      </c>
      <c r="O218" s="36">
        <v>10.780303752111339</v>
      </c>
      <c r="P218" s="36">
        <v>9.0397895457075421</v>
      </c>
      <c r="Q218" s="36">
        <v>7.5589678296138452</v>
      </c>
      <c r="R218" s="36">
        <v>5.8060397809061088</v>
      </c>
      <c r="S218" s="36">
        <v>4.0330802458695754</v>
      </c>
      <c r="T218" s="36">
        <v>1.8135416709833596</v>
      </c>
      <c r="U218" s="36">
        <v>1.2356093502100856</v>
      </c>
      <c r="V218" s="36">
        <v>0.57514893236515841</v>
      </c>
      <c r="W218" s="36">
        <v>0.29058584884317751</v>
      </c>
      <c r="X218" s="36">
        <v>0.10503517578420737</v>
      </c>
      <c r="Y218" s="36">
        <v>2.9585032302998675E-2</v>
      </c>
      <c r="Z218" s="36">
        <v>1.624511078689939E-2</v>
      </c>
      <c r="AA218" s="36">
        <v>1.1891421915024293E-6</v>
      </c>
      <c r="AB218" s="36">
        <v>1.3705652712491145E-6</v>
      </c>
      <c r="AC218" s="36">
        <v>1.7319056811852515E-6</v>
      </c>
      <c r="AD218" s="36">
        <v>2.3438763887253525E-6</v>
      </c>
      <c r="AE218" s="36">
        <v>3.3568187473457886E-6</v>
      </c>
      <c r="AF218" s="36">
        <v>3.8600111165792744E-6</v>
      </c>
      <c r="AG218" s="36">
        <v>4.1126683763356665E-6</v>
      </c>
      <c r="AH218" s="36">
        <v>3.5549002595248227E-6</v>
      </c>
      <c r="AI218" s="36">
        <v>3.5790454590324259E-6</v>
      </c>
      <c r="AJ218" s="36">
        <v>3.1764132030255816E-6</v>
      </c>
      <c r="AK218" s="36">
        <v>3.2039553684938787E-6</v>
      </c>
      <c r="AL218" s="36">
        <v>3.4172754009385231E-6</v>
      </c>
      <c r="AM218" s="36">
        <v>4.473133497796229E-6</v>
      </c>
      <c r="AN218" s="36">
        <v>5.0384759007541036E-6</v>
      </c>
      <c r="AO218" s="36">
        <v>5.6163574820454389E-6</v>
      </c>
      <c r="AP218" s="36">
        <v>5.4496827428670932E-6</v>
      </c>
      <c r="AQ218" s="36">
        <v>5.968699387859019E-6</v>
      </c>
    </row>
    <row r="219" spans="1:43" x14ac:dyDescent="0.35">
      <c r="A219" s="12"/>
      <c r="B219" s="12"/>
      <c r="C219" s="8" t="s">
        <v>193</v>
      </c>
      <c r="D219" s="26"/>
      <c r="E219" s="31" t="s">
        <v>188</v>
      </c>
      <c r="F219" s="36">
        <v>0.16378899846866007</v>
      </c>
      <c r="G219" s="36">
        <v>0.1241084146795132</v>
      </c>
      <c r="H219" s="36">
        <v>0.29236940144115436</v>
      </c>
      <c r="I219" s="36">
        <v>0.13479065608963489</v>
      </c>
      <c r="J219" s="36">
        <v>3.3375483516334258E-2</v>
      </c>
      <c r="K219" s="36">
        <v>7.4815435027254254E-2</v>
      </c>
      <c r="L219" s="36">
        <v>7.4523679870124357E-2</v>
      </c>
      <c r="M219" s="36">
        <v>0.13686560228225331</v>
      </c>
      <c r="N219" s="36">
        <v>0.56843970275841427</v>
      </c>
      <c r="O219" s="36">
        <v>0.5775098274789553</v>
      </c>
      <c r="P219" s="36">
        <v>4.7733504722113275E-2</v>
      </c>
      <c r="Q219" s="36">
        <v>0.55170962078417396</v>
      </c>
      <c r="R219" s="36">
        <v>0.53082863268257741</v>
      </c>
      <c r="S219" s="36">
        <v>0.28811640813066874</v>
      </c>
      <c r="T219" s="36">
        <v>8.3848544921743713E-3</v>
      </c>
      <c r="U219" s="36">
        <v>2.9481430706828654E-2</v>
      </c>
      <c r="V219" s="36">
        <v>1.3732799788854319E-2</v>
      </c>
      <c r="W219" s="36">
        <v>0.39090433414697312</v>
      </c>
      <c r="X219" s="36">
        <v>0</v>
      </c>
      <c r="Y219" s="36">
        <v>0</v>
      </c>
      <c r="Z219" s="36">
        <v>0.59032298918125681</v>
      </c>
      <c r="AA219" s="36">
        <v>0</v>
      </c>
      <c r="AB219" s="36">
        <v>0</v>
      </c>
      <c r="AC219" s="36">
        <v>0.70897518432498863</v>
      </c>
      <c r="AD219" s="36">
        <v>0</v>
      </c>
      <c r="AE219" s="36">
        <v>0.77898128102144004</v>
      </c>
      <c r="AF219" s="36">
        <v>0</v>
      </c>
      <c r="AG219" s="36">
        <v>0</v>
      </c>
      <c r="AH219" s="36">
        <v>1.1173317760807024E-2</v>
      </c>
      <c r="AI219" s="36">
        <v>0.88394317881176532</v>
      </c>
      <c r="AJ219" s="36">
        <v>5.781880487409459E-2</v>
      </c>
      <c r="AK219" s="36">
        <v>9.8133655078126533E-2</v>
      </c>
      <c r="AL219" s="36">
        <v>0.20114405801733101</v>
      </c>
      <c r="AM219" s="36">
        <v>0.20836843329901075</v>
      </c>
      <c r="AN219" s="36">
        <v>0.27859187894845167</v>
      </c>
      <c r="AO219" s="36">
        <v>0.36982072881908062</v>
      </c>
      <c r="AP219" s="36">
        <v>0.29724667440654662</v>
      </c>
      <c r="AQ219" s="36">
        <v>0.37808230147564886</v>
      </c>
    </row>
    <row r="220" spans="1:43" x14ac:dyDescent="0.35">
      <c r="A220" s="12"/>
      <c r="B220" s="12"/>
      <c r="C220" s="8" t="s">
        <v>194</v>
      </c>
      <c r="D220" s="26"/>
      <c r="E220" s="31" t="s">
        <v>188</v>
      </c>
      <c r="F220" s="36">
        <v>17.865559859116761</v>
      </c>
      <c r="G220" s="36">
        <v>13.238679144474757</v>
      </c>
      <c r="H220" s="36">
        <v>8.8492991592018679</v>
      </c>
      <c r="I220" s="36">
        <v>6.7795836905810338</v>
      </c>
      <c r="J220" s="36">
        <v>5.762152345989036</v>
      </c>
      <c r="K220" s="36">
        <v>4.8079445530481983</v>
      </c>
      <c r="L220" s="36">
        <v>4.0491082875558018</v>
      </c>
      <c r="M220" s="36">
        <v>3.8589468629153636</v>
      </c>
      <c r="N220" s="36">
        <v>4.3825128340428607</v>
      </c>
      <c r="O220" s="36">
        <v>4.7084724067103387</v>
      </c>
      <c r="P220" s="36">
        <v>5.3258501064156398</v>
      </c>
      <c r="Q220" s="36">
        <v>5.6476018344488246</v>
      </c>
      <c r="R220" s="36">
        <v>5.8753792597737924</v>
      </c>
      <c r="S220" s="36">
        <v>6.083527030715965</v>
      </c>
      <c r="T220" s="36">
        <v>6.5200598539167967</v>
      </c>
      <c r="U220" s="36">
        <v>7.0433901647397281</v>
      </c>
      <c r="V220" s="36">
        <v>7.657728400818737</v>
      </c>
      <c r="W220" s="36">
        <v>7.8562408223711051</v>
      </c>
      <c r="X220" s="36">
        <v>8.0920636664681531</v>
      </c>
      <c r="Y220" s="36">
        <v>8.2810631254302809</v>
      </c>
      <c r="Z220" s="36">
        <v>8.4000149308957592</v>
      </c>
      <c r="AA220" s="36">
        <v>8.3114910707653937</v>
      </c>
      <c r="AB220" s="36">
        <v>8.3458183180384022</v>
      </c>
      <c r="AC220" s="36">
        <v>8.3204404343200267</v>
      </c>
      <c r="AD220" s="36">
        <v>8.1934281671840825</v>
      </c>
      <c r="AE220" s="36">
        <v>7.8869998151777088</v>
      </c>
      <c r="AF220" s="36">
        <v>7.8317802173371494</v>
      </c>
      <c r="AG220" s="36">
        <v>7.9389602808967226</v>
      </c>
      <c r="AH220" s="36">
        <v>8.2341608282721293</v>
      </c>
      <c r="AI220" s="36">
        <v>8.2744769993290515</v>
      </c>
      <c r="AJ220" s="36">
        <v>8.5918075984050262</v>
      </c>
      <c r="AK220" s="36">
        <v>8.5701925618517176</v>
      </c>
      <c r="AL220" s="36">
        <v>8.3562097035063747</v>
      </c>
      <c r="AM220" s="36">
        <v>7.858564537710266</v>
      </c>
      <c r="AN220" s="36">
        <v>7.5213671996156641</v>
      </c>
      <c r="AO220" s="36">
        <v>7.2204201890123869</v>
      </c>
      <c r="AP220" s="36">
        <v>7.0430357075508612</v>
      </c>
      <c r="AQ220" s="36">
        <v>6.8153218128683699</v>
      </c>
    </row>
    <row r="221" spans="1:43" x14ac:dyDescent="0.35">
      <c r="A221" s="12"/>
      <c r="B221" s="12"/>
      <c r="C221" s="8" t="s">
        <v>195</v>
      </c>
      <c r="D221" s="26"/>
      <c r="E221" s="31" t="s">
        <v>188</v>
      </c>
      <c r="F221" s="36">
        <v>33.344873258571759</v>
      </c>
      <c r="G221" s="36">
        <v>27.133897259200143</v>
      </c>
      <c r="H221" s="36">
        <v>22.986185877887092</v>
      </c>
      <c r="I221" s="36">
        <v>20.703102549792746</v>
      </c>
      <c r="J221" s="36">
        <v>19.560663876250153</v>
      </c>
      <c r="K221" s="36">
        <v>18.617421448233401</v>
      </c>
      <c r="L221" s="36">
        <v>18.121420585902396</v>
      </c>
      <c r="M221" s="36">
        <v>17.876680695509339</v>
      </c>
      <c r="N221" s="36">
        <v>18.812760254554284</v>
      </c>
      <c r="O221" s="36">
        <v>19.021363288648509</v>
      </c>
      <c r="P221" s="36">
        <v>20.071439009187372</v>
      </c>
      <c r="Q221" s="36">
        <v>20.444778361989638</v>
      </c>
      <c r="R221" s="36">
        <v>22.75607021945379</v>
      </c>
      <c r="S221" s="36">
        <v>24.999382225059527</v>
      </c>
      <c r="T221" s="36">
        <v>27.629059535718522</v>
      </c>
      <c r="U221" s="36">
        <v>30.197042636954691</v>
      </c>
      <c r="V221" s="36">
        <v>31.190017497524522</v>
      </c>
      <c r="W221" s="36">
        <v>31.007854857542597</v>
      </c>
      <c r="X221" s="36">
        <v>32.344784376623572</v>
      </c>
      <c r="Y221" s="36">
        <v>33.594265485921674</v>
      </c>
      <c r="Z221" s="36">
        <v>34.116062291648632</v>
      </c>
      <c r="AA221" s="36">
        <v>34.29461465147331</v>
      </c>
      <c r="AB221" s="36">
        <v>34.24707044046994</v>
      </c>
      <c r="AC221" s="36">
        <v>33.864630634868902</v>
      </c>
      <c r="AD221" s="36">
        <v>33.528595731133031</v>
      </c>
      <c r="AE221" s="36">
        <v>32.068517445100497</v>
      </c>
      <c r="AF221" s="36">
        <v>31.744804676313535</v>
      </c>
      <c r="AG221" s="36">
        <v>31.59876942885866</v>
      </c>
      <c r="AH221" s="36">
        <v>32.839228164803835</v>
      </c>
      <c r="AI221" s="36">
        <v>32.639223386216173</v>
      </c>
      <c r="AJ221" s="36">
        <v>33.121624357769491</v>
      </c>
      <c r="AK221" s="36">
        <v>32.990892549535971</v>
      </c>
      <c r="AL221" s="36">
        <v>33.452431890802146</v>
      </c>
      <c r="AM221" s="36">
        <v>31.303324623678154</v>
      </c>
      <c r="AN221" s="36">
        <v>31.629318470382575</v>
      </c>
      <c r="AO221" s="36">
        <v>30.814101369843115</v>
      </c>
      <c r="AP221" s="36">
        <v>32.21410096275973</v>
      </c>
      <c r="AQ221" s="36">
        <v>31.076564400842631</v>
      </c>
    </row>
    <row r="222" spans="1:43" x14ac:dyDescent="0.35">
      <c r="A222" s="12"/>
      <c r="B222" s="12"/>
      <c r="C222" s="8" t="s">
        <v>196</v>
      </c>
      <c r="D222" s="26"/>
      <c r="E222" s="31" t="s">
        <v>188</v>
      </c>
      <c r="F222" s="36">
        <f t="shared" ref="F222:AQ222" si="7">SUM(F214:F221)</f>
        <v>68.315914499980181</v>
      </c>
      <c r="G222" s="36">
        <f t="shared" si="7"/>
        <v>58.337016452848786</v>
      </c>
      <c r="H222" s="36">
        <f t="shared" si="7"/>
        <v>52.02795347778374</v>
      </c>
      <c r="I222" s="36">
        <f t="shared" si="7"/>
        <v>47.359760322013898</v>
      </c>
      <c r="J222" s="36">
        <f t="shared" si="7"/>
        <v>50.640635483247138</v>
      </c>
      <c r="K222" s="36">
        <f t="shared" si="7"/>
        <v>49.473804306662331</v>
      </c>
      <c r="L222" s="36">
        <f t="shared" si="7"/>
        <v>49.452908478215264</v>
      </c>
      <c r="M222" s="36">
        <f t="shared" si="7"/>
        <v>50.434586749474136</v>
      </c>
      <c r="N222" s="36">
        <f t="shared" si="7"/>
        <v>53.472385223999787</v>
      </c>
      <c r="O222" s="36">
        <f t="shared" si="7"/>
        <v>55.52664292968371</v>
      </c>
      <c r="P222" s="36">
        <f t="shared" si="7"/>
        <v>56.416576641187788</v>
      </c>
      <c r="Q222" s="36">
        <f t="shared" si="7"/>
        <v>57.711498458888755</v>
      </c>
      <c r="R222" s="36">
        <f t="shared" si="7"/>
        <v>61.022946915161768</v>
      </c>
      <c r="S222" s="36">
        <f t="shared" si="7"/>
        <v>62.456390801224465</v>
      </c>
      <c r="T222" s="36">
        <f t="shared" si="7"/>
        <v>63.641832030849969</v>
      </c>
      <c r="U222" s="36">
        <f t="shared" si="7"/>
        <v>68.883556632770535</v>
      </c>
      <c r="V222" s="36">
        <f t="shared" si="7"/>
        <v>70.306854223095854</v>
      </c>
      <c r="W222" s="36">
        <f t="shared" si="7"/>
        <v>70.860520626375461</v>
      </c>
      <c r="X222" s="36">
        <f t="shared" si="7"/>
        <v>72.374566552667133</v>
      </c>
      <c r="Y222" s="36">
        <f t="shared" si="7"/>
        <v>73.580965185975458</v>
      </c>
      <c r="Z222" s="36">
        <f t="shared" si="7"/>
        <v>75.470638472580859</v>
      </c>
      <c r="AA222" s="36">
        <f t="shared" si="7"/>
        <v>74.610505032465312</v>
      </c>
      <c r="AB222" s="36">
        <f t="shared" si="7"/>
        <v>75.015581895234121</v>
      </c>
      <c r="AC222" s="36">
        <f t="shared" si="7"/>
        <v>74.60492951028445</v>
      </c>
      <c r="AD222" s="36">
        <f t="shared" si="7"/>
        <v>73.579888115218949</v>
      </c>
      <c r="AE222" s="36">
        <f t="shared" si="7"/>
        <v>71.690227799833792</v>
      </c>
      <c r="AF222" s="36">
        <f t="shared" si="7"/>
        <v>70.240943239194976</v>
      </c>
      <c r="AG222" s="36">
        <f t="shared" si="7"/>
        <v>68.873308447080589</v>
      </c>
      <c r="AH222" s="36">
        <f t="shared" si="7"/>
        <v>69.79598453812163</v>
      </c>
      <c r="AI222" s="36">
        <f t="shared" si="7"/>
        <v>69.037291679339774</v>
      </c>
      <c r="AJ222" s="36">
        <f t="shared" si="7"/>
        <v>68.305879013934629</v>
      </c>
      <c r="AK222" s="36">
        <f t="shared" si="7"/>
        <v>67.548750796273339</v>
      </c>
      <c r="AL222" s="36">
        <f t="shared" si="7"/>
        <v>67.337634854091021</v>
      </c>
      <c r="AM222" s="36">
        <f t="shared" si="7"/>
        <v>64.851405797122951</v>
      </c>
      <c r="AN222" s="36">
        <f t="shared" si="7"/>
        <v>64.372817752486043</v>
      </c>
      <c r="AO222" s="36">
        <f t="shared" si="7"/>
        <v>55.358469309484988</v>
      </c>
      <c r="AP222" s="36">
        <f t="shared" si="7"/>
        <v>56.276037941219528</v>
      </c>
      <c r="AQ222" s="36">
        <f t="shared" si="7"/>
        <v>55.000784166415038</v>
      </c>
    </row>
    <row r="223" spans="1:43" x14ac:dyDescent="0.35">
      <c r="A223" s="12"/>
      <c r="B223" s="12"/>
      <c r="C223" s="8"/>
      <c r="D223" s="26"/>
      <c r="E223" s="31"/>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row>
    <row r="224" spans="1:43" x14ac:dyDescent="0.35">
      <c r="A224" s="12"/>
      <c r="B224" s="12" t="s">
        <v>197</v>
      </c>
      <c r="C224" s="8" t="s">
        <v>187</v>
      </c>
      <c r="D224" s="26"/>
      <c r="E224" s="31" t="s">
        <v>88</v>
      </c>
      <c r="F224" s="36">
        <f t="shared" ref="F224:AQ230" si="8">(F214*10^9)/(F$12*1000000)</f>
        <v>4.911843092687505</v>
      </c>
      <c r="G224" s="36">
        <f t="shared" si="8"/>
        <v>4.296742938534682</v>
      </c>
      <c r="H224" s="36">
        <f t="shared" si="8"/>
        <v>3.9001336357683383</v>
      </c>
      <c r="I224" s="36">
        <f t="shared" si="8"/>
        <v>3.7678357334107218</v>
      </c>
      <c r="J224" s="36">
        <f t="shared" si="8"/>
        <v>3.8890579676262407</v>
      </c>
      <c r="K224" s="36">
        <f t="shared" si="8"/>
        <v>3.7941502985179989</v>
      </c>
      <c r="L224" s="36">
        <f t="shared" si="8"/>
        <v>3.5352279727131481</v>
      </c>
      <c r="M224" s="36">
        <f t="shared" si="8"/>
        <v>3.3625664388408003</v>
      </c>
      <c r="N224" s="36">
        <f t="shared" si="8"/>
        <v>3.4038190166048672</v>
      </c>
      <c r="O224" s="36">
        <f t="shared" si="8"/>
        <v>3.3542872951984815</v>
      </c>
      <c r="P224" s="36">
        <f t="shared" si="8"/>
        <v>3.375283677163361</v>
      </c>
      <c r="Q224" s="36">
        <f t="shared" si="8"/>
        <v>3.2394939083951191</v>
      </c>
      <c r="R224" s="36">
        <f t="shared" si="8"/>
        <v>3.2625578083378297</v>
      </c>
      <c r="S224" s="36">
        <f t="shared" si="8"/>
        <v>3.3000657826190487</v>
      </c>
      <c r="T224" s="36">
        <f t="shared" si="8"/>
        <v>3.445296911686281</v>
      </c>
      <c r="U224" s="36">
        <f t="shared" si="8"/>
        <v>3.5878163725398697</v>
      </c>
      <c r="V224" s="36">
        <f t="shared" si="8"/>
        <v>3.6576170444519636</v>
      </c>
      <c r="W224" s="36">
        <f t="shared" si="8"/>
        <v>3.6184866410569643</v>
      </c>
      <c r="X224" s="36">
        <f t="shared" si="8"/>
        <v>3.6581171168742403</v>
      </c>
      <c r="Y224" s="36">
        <f t="shared" si="8"/>
        <v>3.6732062809058825</v>
      </c>
      <c r="Z224" s="36">
        <f t="shared" si="8"/>
        <v>3.6585339592676007</v>
      </c>
      <c r="AA224" s="36">
        <f t="shared" si="8"/>
        <v>3.6397017526169422</v>
      </c>
      <c r="AB224" s="36">
        <f t="shared" si="8"/>
        <v>3.6352288327062854</v>
      </c>
      <c r="AC224" s="36">
        <f t="shared" si="8"/>
        <v>3.6106583461568289</v>
      </c>
      <c r="AD224" s="36">
        <f t="shared" si="8"/>
        <v>3.5701391586182529</v>
      </c>
      <c r="AE224" s="36">
        <f t="shared" si="8"/>
        <v>3.4640827154509823</v>
      </c>
      <c r="AF224" s="36">
        <f t="shared" si="8"/>
        <v>3.4005263453179726</v>
      </c>
      <c r="AG224" s="36">
        <f t="shared" si="8"/>
        <v>3.403626997598955</v>
      </c>
      <c r="AH224" s="36">
        <f t="shared" si="8"/>
        <v>3.4934989490786181</v>
      </c>
      <c r="AI224" s="36">
        <f t="shared" si="8"/>
        <v>3.5323813747293058</v>
      </c>
      <c r="AJ224" s="36">
        <f t="shared" si="8"/>
        <v>3.5656486991653478</v>
      </c>
      <c r="AK224" s="36">
        <f t="shared" si="8"/>
        <v>3.5757609438039153</v>
      </c>
      <c r="AL224" s="36">
        <f t="shared" si="8"/>
        <v>3.6090831877565632</v>
      </c>
      <c r="AM224" s="36">
        <f t="shared" si="8"/>
        <v>3.5843547739437134</v>
      </c>
      <c r="AN224" s="36">
        <f t="shared" si="8"/>
        <v>3.5807879466072663</v>
      </c>
      <c r="AO224" s="36">
        <f t="shared" si="8"/>
        <v>3.6152509685110186</v>
      </c>
      <c r="AP224" s="36">
        <f t="shared" si="8"/>
        <v>3.6816502330095351</v>
      </c>
      <c r="AQ224" s="36">
        <f t="shared" si="8"/>
        <v>3.7253990804602188</v>
      </c>
    </row>
    <row r="225" spans="1:43" x14ac:dyDescent="0.35">
      <c r="A225" s="12"/>
      <c r="B225" s="12"/>
      <c r="C225" s="8" t="s">
        <v>189</v>
      </c>
      <c r="D225" s="26"/>
      <c r="E225" s="31" t="s">
        <v>88</v>
      </c>
      <c r="F225" s="36">
        <f t="shared" si="8"/>
        <v>2.9261929487737528</v>
      </c>
      <c r="G225" s="36">
        <f t="shared" si="8"/>
        <v>3.1260045921466206</v>
      </c>
      <c r="H225" s="36">
        <f t="shared" si="8"/>
        <v>4.6180244265227435</v>
      </c>
      <c r="I225" s="36">
        <f t="shared" si="8"/>
        <v>1.0858641830978784</v>
      </c>
      <c r="J225" s="36">
        <f t="shared" si="8"/>
        <v>13.168871487794902</v>
      </c>
      <c r="K225" s="36">
        <f t="shared" si="8"/>
        <v>14.244084657902896</v>
      </c>
      <c r="L225" s="36">
        <f t="shared" si="8"/>
        <v>15.773132622262132</v>
      </c>
      <c r="M225" s="36">
        <f t="shared" si="8"/>
        <v>16.054355517070487</v>
      </c>
      <c r="N225" s="36">
        <f t="shared" si="8"/>
        <v>18.320808321543254</v>
      </c>
      <c r="O225" s="36">
        <f t="shared" si="8"/>
        <v>20.322701171060693</v>
      </c>
      <c r="P225" s="36">
        <f t="shared" si="8"/>
        <v>21.859158473076842</v>
      </c>
      <c r="Q225" s="36">
        <f t="shared" si="8"/>
        <v>23.116819368640069</v>
      </c>
      <c r="R225" s="36">
        <f t="shared" si="8"/>
        <v>26.61678307004415</v>
      </c>
      <c r="S225" s="36">
        <f t="shared" si="8"/>
        <v>26.960598446704878</v>
      </c>
      <c r="T225" s="36">
        <f t="shared" si="8"/>
        <v>26.839889366507879</v>
      </c>
      <c r="U225" s="36">
        <f t="shared" si="8"/>
        <v>30.254552624798038</v>
      </c>
      <c r="V225" s="36">
        <f t="shared" si="8"/>
        <v>29.858843801877242</v>
      </c>
      <c r="W225" s="36">
        <f t="shared" si="8"/>
        <v>29.420764165024647</v>
      </c>
      <c r="X225" s="36">
        <f t="shared" si="8"/>
        <v>29.30601136205382</v>
      </c>
      <c r="Y225" s="36">
        <f t="shared" si="8"/>
        <v>28.35160729803864</v>
      </c>
      <c r="Z225" s="36">
        <f t="shared" si="8"/>
        <v>28.156158349124869</v>
      </c>
      <c r="AA225" s="36">
        <f t="shared" si="8"/>
        <v>26.752873268745613</v>
      </c>
      <c r="AB225" s="36">
        <f t="shared" si="8"/>
        <v>26.50769249458066</v>
      </c>
      <c r="AC225" s="36">
        <f t="shared" si="8"/>
        <v>24.391537547779471</v>
      </c>
      <c r="AD225" s="36">
        <f t="shared" si="8"/>
        <v>23.688672188619375</v>
      </c>
      <c r="AE225" s="36">
        <f t="shared" si="8"/>
        <v>21.617543996601825</v>
      </c>
      <c r="AF225" s="36">
        <f t="shared" si="8"/>
        <v>20.971101586949988</v>
      </c>
      <c r="AG225" s="36">
        <f t="shared" si="8"/>
        <v>18.811536034190432</v>
      </c>
      <c r="AH225" s="36">
        <f t="shared" si="8"/>
        <v>18.209343904225822</v>
      </c>
      <c r="AI225" s="36">
        <f t="shared" si="8"/>
        <v>16.184341001092246</v>
      </c>
      <c r="AJ225" s="36">
        <f t="shared" si="8"/>
        <v>15.313202848163712</v>
      </c>
      <c r="AK225" s="36">
        <f t="shared" si="8"/>
        <v>14.393362765736647</v>
      </c>
      <c r="AL225" s="36">
        <f t="shared" si="8"/>
        <v>13.783099329754245</v>
      </c>
      <c r="AM225" s="36">
        <f t="shared" si="8"/>
        <v>13.79223916877708</v>
      </c>
      <c r="AN225" s="36">
        <f t="shared" si="8"/>
        <v>13.226674397808866</v>
      </c>
      <c r="AO225" s="36">
        <f t="shared" si="8"/>
        <v>2.64505713860656</v>
      </c>
      <c r="AP225" s="36">
        <f t="shared" si="8"/>
        <v>2.3743313314135666</v>
      </c>
      <c r="AQ225" s="36">
        <f t="shared" si="8"/>
        <v>2.2392680697592517</v>
      </c>
    </row>
    <row r="226" spans="1:43" x14ac:dyDescent="0.35">
      <c r="A226" s="12"/>
      <c r="B226" s="12"/>
      <c r="C226" s="8" t="s">
        <v>190</v>
      </c>
      <c r="D226" s="26"/>
      <c r="E226" s="31" t="s">
        <v>88</v>
      </c>
      <c r="F226" s="36">
        <f t="shared" si="8"/>
        <v>5.5289696598082729</v>
      </c>
      <c r="G226" s="36">
        <f t="shared" si="8"/>
        <v>6.1876639924817303</v>
      </c>
      <c r="H226" s="36">
        <f t="shared" si="8"/>
        <v>7.0812615145369371</v>
      </c>
      <c r="I226" s="36">
        <f t="shared" si="8"/>
        <v>7.6234938844944278</v>
      </c>
      <c r="J226" s="36">
        <f t="shared" si="8"/>
        <v>8.6453708855592186</v>
      </c>
      <c r="K226" s="36">
        <f t="shared" si="8"/>
        <v>9.022198062254235</v>
      </c>
      <c r="L226" s="36">
        <f t="shared" si="8"/>
        <v>9.2065217047951755</v>
      </c>
      <c r="M226" s="36">
        <f t="shared" si="8"/>
        <v>9.7400428595045909</v>
      </c>
      <c r="N226" s="36">
        <f t="shared" si="8"/>
        <v>9.2737436124011321</v>
      </c>
      <c r="O226" s="36">
        <f t="shared" si="8"/>
        <v>9.3406236177357584</v>
      </c>
      <c r="P226" s="36">
        <f t="shared" si="8"/>
        <v>9.2995501890723347</v>
      </c>
      <c r="Q226" s="36">
        <f t="shared" si="8"/>
        <v>9.4615102354901541</v>
      </c>
      <c r="R226" s="36">
        <f t="shared" si="8"/>
        <v>9.3229689075012043</v>
      </c>
      <c r="S226" s="36">
        <f t="shared" si="8"/>
        <v>9.0214903156270942</v>
      </c>
      <c r="T226" s="36">
        <f t="shared" si="8"/>
        <v>8.6098696088470081</v>
      </c>
      <c r="U226" s="36">
        <f t="shared" si="8"/>
        <v>8.4521866022521195</v>
      </c>
      <c r="V226" s="36">
        <f t="shared" si="8"/>
        <v>8.3328685318717053</v>
      </c>
      <c r="W226" s="36">
        <f t="shared" si="8"/>
        <v>8.209673790175124</v>
      </c>
      <c r="X226" s="36">
        <f t="shared" si="8"/>
        <v>8.1053027163802263</v>
      </c>
      <c r="Y226" s="36">
        <f t="shared" si="8"/>
        <v>7.9670218163606519</v>
      </c>
      <c r="Z226" s="36">
        <f t="shared" si="8"/>
        <v>7.9140251439401874</v>
      </c>
      <c r="AA226" s="36">
        <f t="shared" si="8"/>
        <v>7.9877851564700677</v>
      </c>
      <c r="AB226" s="36">
        <f t="shared" si="8"/>
        <v>8.0223185318858459</v>
      </c>
      <c r="AC226" s="36">
        <f t="shared" si="8"/>
        <v>8.3195092898400755</v>
      </c>
      <c r="AD226" s="36">
        <f t="shared" si="8"/>
        <v>8.5297047519831093</v>
      </c>
      <c r="AE226" s="36">
        <f t="shared" si="8"/>
        <v>8.7059306782678156</v>
      </c>
      <c r="AF226" s="36">
        <f t="shared" si="8"/>
        <v>8.7605088259468094</v>
      </c>
      <c r="AG226" s="36">
        <f t="shared" si="8"/>
        <v>8.8373095765224114</v>
      </c>
      <c r="AH226" s="36">
        <f t="shared" si="8"/>
        <v>8.4781438533537159</v>
      </c>
      <c r="AI226" s="36">
        <f t="shared" si="8"/>
        <v>8.4313984036210314</v>
      </c>
      <c r="AJ226" s="36">
        <f t="shared" si="8"/>
        <v>8.3132305522320991</v>
      </c>
      <c r="AK226" s="36">
        <f t="shared" si="8"/>
        <v>8.2772281957109701</v>
      </c>
      <c r="AL226" s="36">
        <f t="shared" si="8"/>
        <v>8.091067561674727</v>
      </c>
      <c r="AM226" s="36">
        <f t="shared" si="8"/>
        <v>8.0249822452523478</v>
      </c>
      <c r="AN226" s="36">
        <f t="shared" si="8"/>
        <v>7.8917870601394133</v>
      </c>
      <c r="AO226" s="36">
        <f t="shared" si="8"/>
        <v>7.8008720742150839</v>
      </c>
      <c r="AP226" s="36">
        <f t="shared" si="8"/>
        <v>7.6399839939494756</v>
      </c>
      <c r="AQ226" s="36">
        <f t="shared" si="8"/>
        <v>7.5826844843626224</v>
      </c>
    </row>
    <row r="227" spans="1:43" x14ac:dyDescent="0.35">
      <c r="A227" s="12"/>
      <c r="B227" s="12"/>
      <c r="C227" s="8" t="s">
        <v>191</v>
      </c>
      <c r="D227" s="26"/>
      <c r="E227" s="31" t="s">
        <v>88</v>
      </c>
      <c r="F227" s="36">
        <f t="shared" si="8"/>
        <v>10.685945756753958</v>
      </c>
      <c r="G227" s="36">
        <f t="shared" si="8"/>
        <v>10.947926635210527</v>
      </c>
      <c r="H227" s="36">
        <f t="shared" si="8"/>
        <v>11.372666833659981</v>
      </c>
      <c r="I227" s="36">
        <f t="shared" si="8"/>
        <v>11.031646848090661</v>
      </c>
      <c r="J227" s="36">
        <f t="shared" si="8"/>
        <v>11.309941607501417</v>
      </c>
      <c r="K227" s="36">
        <f t="shared" si="8"/>
        <v>10.826887678532282</v>
      </c>
      <c r="L227" s="36">
        <f t="shared" si="8"/>
        <v>10.951478640585247</v>
      </c>
      <c r="M227" s="36">
        <f t="shared" si="8"/>
        <v>11.153447013420966</v>
      </c>
      <c r="N227" s="36">
        <f t="shared" si="8"/>
        <v>10.666415256617872</v>
      </c>
      <c r="O227" s="36">
        <f t="shared" si="8"/>
        <v>10.91642698297246</v>
      </c>
      <c r="P227" s="36">
        <f t="shared" si="8"/>
        <v>10.562474000734584</v>
      </c>
      <c r="Q227" s="36">
        <f t="shared" si="8"/>
        <v>10.436782209283784</v>
      </c>
      <c r="R227" s="36">
        <f t="shared" si="8"/>
        <v>9.8971512945756821</v>
      </c>
      <c r="S227" s="36">
        <f t="shared" si="8"/>
        <v>9.6723964710618819</v>
      </c>
      <c r="T227" s="36">
        <f t="shared" si="8"/>
        <v>9.582144736187832</v>
      </c>
      <c r="U227" s="36">
        <f t="shared" si="8"/>
        <v>9.4030551459030765</v>
      </c>
      <c r="V227" s="36">
        <f t="shared" si="8"/>
        <v>9.373108427892932</v>
      </c>
      <c r="W227" s="36">
        <f t="shared" si="8"/>
        <v>9.4585933185557511</v>
      </c>
      <c r="X227" s="36">
        <f t="shared" si="8"/>
        <v>9.3027237754824501</v>
      </c>
      <c r="Y227" s="36">
        <f t="shared" si="8"/>
        <v>8.9294630684865428</v>
      </c>
      <c r="Z227" s="36">
        <f t="shared" si="8"/>
        <v>9.0910729944954625</v>
      </c>
      <c r="AA227" s="36">
        <f t="shared" si="8"/>
        <v>8.7036262889768601</v>
      </c>
      <c r="AB227" s="36">
        <f t="shared" si="8"/>
        <v>8.603204542870456</v>
      </c>
      <c r="AC227" s="36">
        <f t="shared" si="8"/>
        <v>8.5691237019326305</v>
      </c>
      <c r="AD227" s="36">
        <f t="shared" si="8"/>
        <v>8.5552082344310474</v>
      </c>
      <c r="AE227" s="36">
        <f t="shared" si="8"/>
        <v>8.5485329578999369</v>
      </c>
      <c r="AF227" s="36">
        <f t="shared" si="8"/>
        <v>8.3465377433721457</v>
      </c>
      <c r="AG227" s="36">
        <f t="shared" si="8"/>
        <v>8.2645024827002622</v>
      </c>
      <c r="AH227" s="36">
        <f t="shared" si="8"/>
        <v>8.213528768582016</v>
      </c>
      <c r="AI227" s="36">
        <f t="shared" si="8"/>
        <v>8.1980591337435058</v>
      </c>
      <c r="AJ227" s="36">
        <f t="shared" si="8"/>
        <v>8.3490115080049989</v>
      </c>
      <c r="AK227" s="36">
        <f t="shared" si="8"/>
        <v>8.3787418153783424</v>
      </c>
      <c r="AL227" s="36">
        <f t="shared" si="8"/>
        <v>8.3070346004795645</v>
      </c>
      <c r="AM227" s="36">
        <f t="shared" si="8"/>
        <v>8.3760209504743575</v>
      </c>
      <c r="AN227" s="36">
        <f t="shared" si="8"/>
        <v>8.2538712722001453</v>
      </c>
      <c r="AO227" s="36">
        <f t="shared" si="8"/>
        <v>8.2187312535034955</v>
      </c>
      <c r="AP227" s="36">
        <f t="shared" si="8"/>
        <v>8.2288904058845702</v>
      </c>
      <c r="AQ227" s="36">
        <f t="shared" si="8"/>
        <v>8.3047063594216208</v>
      </c>
    </row>
    <row r="228" spans="1:43" x14ac:dyDescent="0.35">
      <c r="A228" s="12"/>
      <c r="B228" s="12"/>
      <c r="C228" s="8" t="s">
        <v>192</v>
      </c>
      <c r="D228" s="26"/>
      <c r="E228" s="31" t="s">
        <v>88</v>
      </c>
      <c r="F228" s="36">
        <f t="shared" si="8"/>
        <v>28.424103379738263</v>
      </c>
      <c r="G228" s="36">
        <f t="shared" si="8"/>
        <v>29.346458900166365</v>
      </c>
      <c r="H228" s="36">
        <f t="shared" si="8"/>
        <v>30.962930734854321</v>
      </c>
      <c r="I228" s="36">
        <f t="shared" si="8"/>
        <v>31.937666752890479</v>
      </c>
      <c r="J228" s="36">
        <f t="shared" si="8"/>
        <v>31.571480499008089</v>
      </c>
      <c r="K228" s="36">
        <f t="shared" si="8"/>
        <v>30.001601831749113</v>
      </c>
      <c r="L228" s="36">
        <f t="shared" si="8"/>
        <v>28.996576391082709</v>
      </c>
      <c r="M228" s="36">
        <f t="shared" si="8"/>
        <v>27.22663763503769</v>
      </c>
      <c r="N228" s="36">
        <f t="shared" si="8"/>
        <v>25.412821452901113</v>
      </c>
      <c r="O228" s="36">
        <f t="shared" si="8"/>
        <v>23.172485602749962</v>
      </c>
      <c r="P228" s="36">
        <f t="shared" si="8"/>
        <v>18.587768687326594</v>
      </c>
      <c r="Q228" s="36">
        <f t="shared" si="8"/>
        <v>14.872831397792076</v>
      </c>
      <c r="R228" s="36">
        <f t="shared" si="8"/>
        <v>10.941373373986826</v>
      </c>
      <c r="S228" s="36">
        <f t="shared" si="8"/>
        <v>7.2983717804371615</v>
      </c>
      <c r="T228" s="36">
        <f t="shared" si="8"/>
        <v>3.1771928363408541</v>
      </c>
      <c r="U228" s="36">
        <f t="shared" si="8"/>
        <v>2.1027711410801135</v>
      </c>
      <c r="V228" s="36">
        <f t="shared" si="8"/>
        <v>0.95433476424105801</v>
      </c>
      <c r="W228" s="36">
        <f t="shared" si="8"/>
        <v>0.4705386502415595</v>
      </c>
      <c r="X228" s="36">
        <f t="shared" si="8"/>
        <v>0.16620804776360057</v>
      </c>
      <c r="Y228" s="36">
        <f t="shared" si="8"/>
        <v>4.56918752459477E-2</v>
      </c>
      <c r="Z228" s="36">
        <f t="shared" si="8"/>
        <v>2.4517221229851175E-2</v>
      </c>
      <c r="AA228" s="36">
        <f t="shared" si="8"/>
        <v>1.7494331447816476E-6</v>
      </c>
      <c r="AB228" s="36">
        <f t="shared" si="8"/>
        <v>1.9769859378142608E-6</v>
      </c>
      <c r="AC228" s="36">
        <f t="shared" si="8"/>
        <v>2.4517351092656447E-6</v>
      </c>
      <c r="AD228" s="36">
        <f t="shared" si="8"/>
        <v>3.2624979312185636E-6</v>
      </c>
      <c r="AE228" s="36">
        <f t="shared" si="8"/>
        <v>4.590898052962689E-6</v>
      </c>
      <c r="AF228" s="36">
        <f t="shared" si="8"/>
        <v>5.2213114335289396E-6</v>
      </c>
      <c r="AG228" s="36">
        <f t="shared" si="8"/>
        <v>5.5119997538440575E-6</v>
      </c>
      <c r="AH228" s="36">
        <f t="shared" si="8"/>
        <v>4.7538115265108623E-6</v>
      </c>
      <c r="AI228" s="36">
        <f t="shared" si="8"/>
        <v>4.7755626913502243E-6</v>
      </c>
      <c r="AJ228" s="36">
        <f t="shared" si="8"/>
        <v>4.2545616777958202E-6</v>
      </c>
      <c r="AK228" s="36">
        <f t="shared" si="8"/>
        <v>4.2850240982384597E-6</v>
      </c>
      <c r="AL228" s="36">
        <f t="shared" si="8"/>
        <v>4.5590418391303208E-6</v>
      </c>
      <c r="AM228" s="36">
        <f t="shared" si="8"/>
        <v>5.9295494283997833E-6</v>
      </c>
      <c r="AN228" s="36">
        <f t="shared" si="8"/>
        <v>6.6563742182393628E-6</v>
      </c>
      <c r="AO228" s="36">
        <f t="shared" si="8"/>
        <v>7.3806211654297715E-6</v>
      </c>
      <c r="AP228" s="36">
        <f t="shared" si="8"/>
        <v>7.1454381167292878E-6</v>
      </c>
      <c r="AQ228" s="36">
        <f t="shared" si="8"/>
        <v>7.7956995296209955E-6</v>
      </c>
    </row>
    <row r="229" spans="1:43" x14ac:dyDescent="0.35">
      <c r="A229" s="12"/>
      <c r="B229" s="12"/>
      <c r="C229" s="8" t="s">
        <v>193</v>
      </c>
      <c r="D229" s="26"/>
      <c r="E229" s="31" t="s">
        <v>88</v>
      </c>
      <c r="F229" s="36">
        <f t="shared" si="8"/>
        <v>0.50733799550446068</v>
      </c>
      <c r="G229" s="36">
        <f t="shared" si="8"/>
        <v>0.37499520993326446</v>
      </c>
      <c r="H229" s="36">
        <f t="shared" si="8"/>
        <v>0.85117296410711918</v>
      </c>
      <c r="I229" s="36">
        <f t="shared" si="8"/>
        <v>0.37856163593112085</v>
      </c>
      <c r="J229" s="36">
        <f t="shared" si="8"/>
        <v>9.0531881723903487E-2</v>
      </c>
      <c r="K229" s="36">
        <f t="shared" si="8"/>
        <v>0.19554989682755497</v>
      </c>
      <c r="L229" s="36">
        <f t="shared" si="8"/>
        <v>0.18752341377953335</v>
      </c>
      <c r="M229" s="36">
        <f t="shared" si="8"/>
        <v>0.32362820052080415</v>
      </c>
      <c r="N229" s="36">
        <f t="shared" si="8"/>
        <v>1.2834493175850401</v>
      </c>
      <c r="O229" s="36">
        <f t="shared" si="8"/>
        <v>1.2413693037250231</v>
      </c>
      <c r="P229" s="36">
        <f t="shared" si="8"/>
        <v>9.8150442543362068E-2</v>
      </c>
      <c r="Q229" s="36">
        <f t="shared" si="8"/>
        <v>1.0855297119159728</v>
      </c>
      <c r="R229" s="36">
        <f t="shared" si="8"/>
        <v>1.0003366299492649</v>
      </c>
      <c r="S229" s="36">
        <f t="shared" si="8"/>
        <v>0.5213832937579963</v>
      </c>
      <c r="T229" s="36">
        <f t="shared" si="8"/>
        <v>1.4689653980683903E-2</v>
      </c>
      <c r="U229" s="36">
        <f t="shared" si="8"/>
        <v>5.0171764787577906E-2</v>
      </c>
      <c r="V229" s="36">
        <f t="shared" si="8"/>
        <v>2.2786599281288799E-2</v>
      </c>
      <c r="W229" s="36">
        <f t="shared" si="8"/>
        <v>0.63298195178925631</v>
      </c>
      <c r="X229" s="36">
        <f t="shared" si="8"/>
        <v>0</v>
      </c>
      <c r="Y229" s="36">
        <f t="shared" si="8"/>
        <v>0</v>
      </c>
      <c r="Z229" s="36">
        <f t="shared" si="8"/>
        <v>0.89091909022224081</v>
      </c>
      <c r="AA229" s="36">
        <f t="shared" si="8"/>
        <v>0</v>
      </c>
      <c r="AB229" s="36">
        <f t="shared" si="8"/>
        <v>0</v>
      </c>
      <c r="AC229" s="36">
        <f t="shared" si="8"/>
        <v>1.0036455044238231</v>
      </c>
      <c r="AD229" s="36">
        <f t="shared" si="8"/>
        <v>0</v>
      </c>
      <c r="AE229" s="36">
        <f t="shared" si="8"/>
        <v>1.065360960928678</v>
      </c>
      <c r="AF229" s="36">
        <f t="shared" si="8"/>
        <v>0</v>
      </c>
      <c r="AG229" s="36">
        <f t="shared" si="8"/>
        <v>0</v>
      </c>
      <c r="AH229" s="36">
        <f t="shared" si="8"/>
        <v>1.4941585665695405E-2</v>
      </c>
      <c r="AI229" s="36">
        <f t="shared" si="8"/>
        <v>1.1794558393645544</v>
      </c>
      <c r="AJ229" s="36">
        <f t="shared" si="8"/>
        <v>7.744385120895618E-2</v>
      </c>
      <c r="AK229" s="36">
        <f t="shared" si="8"/>
        <v>0.13124561003347091</v>
      </c>
      <c r="AL229" s="36">
        <f t="shared" si="8"/>
        <v>0.26834950906842814</v>
      </c>
      <c r="AM229" s="36">
        <f t="shared" si="8"/>
        <v>0.27621150255708099</v>
      </c>
      <c r="AN229" s="36">
        <f t="shared" si="8"/>
        <v>0.36805014789607055</v>
      </c>
      <c r="AO229" s="36">
        <f t="shared" si="8"/>
        <v>0.48599233707301387</v>
      </c>
      <c r="AP229" s="36">
        <f t="shared" si="8"/>
        <v>0.38973970001382835</v>
      </c>
      <c r="AQ229" s="36">
        <f t="shared" si="8"/>
        <v>0.49381210683304017</v>
      </c>
    </row>
    <row r="230" spans="1:43" x14ac:dyDescent="0.35">
      <c r="A230" s="12"/>
      <c r="B230" s="12"/>
      <c r="C230" s="8" t="s">
        <v>194</v>
      </c>
      <c r="D230" s="26"/>
      <c r="E230" s="31" t="s">
        <v>88</v>
      </c>
      <c r="F230" s="36">
        <f t="shared" si="8"/>
        <v>55.338743213718125</v>
      </c>
      <c r="G230" s="36">
        <f t="shared" si="8"/>
        <v>40.000843438707868</v>
      </c>
      <c r="H230" s="36">
        <f t="shared" si="8"/>
        <v>25.762901857992571</v>
      </c>
      <c r="I230" s="36">
        <f t="shared" si="8"/>
        <v>19.040565327700481</v>
      </c>
      <c r="J230" s="36">
        <f t="shared" si="8"/>
        <v>15.62999063090391</v>
      </c>
      <c r="K230" s="36">
        <f t="shared" si="8"/>
        <v>12.566832779341327</v>
      </c>
      <c r="L230" s="36">
        <f t="shared" si="8"/>
        <v>10.188742828705372</v>
      </c>
      <c r="M230" s="36">
        <f t="shared" si="8"/>
        <v>9.1247472580817757</v>
      </c>
      <c r="N230" s="36">
        <f t="shared" si="8"/>
        <v>9.8950391375995963</v>
      </c>
      <c r="O230" s="36">
        <f t="shared" si="8"/>
        <v>10.120958700636987</v>
      </c>
      <c r="P230" s="36">
        <f t="shared" si="8"/>
        <v>10.951103379219131</v>
      </c>
      <c r="Q230" s="36">
        <f t="shared" si="8"/>
        <v>11.112076645775273</v>
      </c>
      <c r="R230" s="36">
        <f t="shared" si="8"/>
        <v>11.072042325023636</v>
      </c>
      <c r="S230" s="36">
        <f t="shared" si="8"/>
        <v>11.008916088881588</v>
      </c>
      <c r="T230" s="36">
        <f t="shared" si="8"/>
        <v>11.422669681003498</v>
      </c>
      <c r="U230" s="36">
        <f t="shared" si="8"/>
        <v>11.986504934803234</v>
      </c>
      <c r="V230" s="36">
        <f t="shared" si="8"/>
        <v>12.706337466306167</v>
      </c>
      <c r="W230" s="36">
        <f t="shared" si="8"/>
        <v>12.721421112719582</v>
      </c>
      <c r="X230" s="36">
        <f t="shared" si="8"/>
        <v>12.804911253213312</v>
      </c>
      <c r="Y230" s="36">
        <f t="shared" si="8"/>
        <v>12.78948420119273</v>
      </c>
      <c r="Z230" s="36">
        <f t="shared" si="8"/>
        <v>12.677354257313251</v>
      </c>
      <c r="AA230" s="36">
        <f t="shared" si="8"/>
        <v>12.227636077215061</v>
      </c>
      <c r="AB230" s="36">
        <f t="shared" si="8"/>
        <v>12.038511262785105</v>
      </c>
      <c r="AC230" s="36">
        <f t="shared" si="8"/>
        <v>11.778652936466628</v>
      </c>
      <c r="AD230" s="36">
        <f t="shared" si="8"/>
        <v>11.404629772119877</v>
      </c>
      <c r="AE230" s="36">
        <f t="shared" si="8"/>
        <v>10.7865258211651</v>
      </c>
      <c r="AF230" s="36">
        <f t="shared" si="8"/>
        <v>10.593794255677349</v>
      </c>
      <c r="AG230" s="36">
        <f t="shared" ref="AG230:AQ230" si="9">(AG220*10^9)/(AG$12*1000000)</f>
        <v>10.640183722537255</v>
      </c>
      <c r="AH230" s="36">
        <f t="shared" si="9"/>
        <v>11.01118056736043</v>
      </c>
      <c r="AI230" s="36">
        <f t="shared" si="9"/>
        <v>11.040732536298687</v>
      </c>
      <c r="AJ230" s="36">
        <f t="shared" si="9"/>
        <v>11.508066808295082</v>
      </c>
      <c r="AK230" s="36">
        <f t="shared" si="9"/>
        <v>11.461920479666874</v>
      </c>
      <c r="AL230" s="36">
        <f t="shared" si="9"/>
        <v>11.148153187878721</v>
      </c>
      <c r="AM230" s="36">
        <f t="shared" si="9"/>
        <v>10.417249314284931</v>
      </c>
      <c r="AN230" s="36">
        <f t="shared" si="9"/>
        <v>9.9365434507565524</v>
      </c>
      <c r="AO230" s="36">
        <f t="shared" si="9"/>
        <v>9.4885673215574897</v>
      </c>
      <c r="AP230" s="36">
        <f t="shared" si="9"/>
        <v>9.2345881726947887</v>
      </c>
      <c r="AQ230" s="36">
        <f t="shared" si="9"/>
        <v>8.9014704206524868</v>
      </c>
    </row>
    <row r="231" spans="1:43" x14ac:dyDescent="0.35">
      <c r="A231" s="12"/>
      <c r="B231" s="12"/>
      <c r="C231" s="8" t="s">
        <v>195</v>
      </c>
      <c r="D231" s="26"/>
      <c r="E231" s="31" t="s">
        <v>88</v>
      </c>
      <c r="F231" s="36">
        <f t="shared" ref="F231:AQ231" si="10">(F221*10^9)/(F$12*1000000)</f>
        <v>103.28606510522785</v>
      </c>
      <c r="G231" s="36">
        <f t="shared" si="10"/>
        <v>81.985428025139413</v>
      </c>
      <c r="H231" s="36">
        <f t="shared" si="10"/>
        <v>66.919519863422792</v>
      </c>
      <c r="I231" s="36">
        <f t="shared" si="10"/>
        <v>58.144982727048102</v>
      </c>
      <c r="J231" s="36">
        <f t="shared" si="10"/>
        <v>53.058818087804895</v>
      </c>
      <c r="K231" s="36">
        <f t="shared" si="10"/>
        <v>48.661547474407072</v>
      </c>
      <c r="L231" s="36">
        <f t="shared" si="10"/>
        <v>45.598803718835455</v>
      </c>
      <c r="M231" s="36">
        <f t="shared" si="10"/>
        <v>42.27065024593729</v>
      </c>
      <c r="N231" s="36">
        <f t="shared" si="10"/>
        <v>42.476315770048053</v>
      </c>
      <c r="O231" s="36">
        <f t="shared" si="10"/>
        <v>40.886813311225893</v>
      </c>
      <c r="P231" s="36">
        <f t="shared" si="10"/>
        <v>41.271233543452745</v>
      </c>
      <c r="Q231" s="36">
        <f t="shared" si="10"/>
        <v>40.226621993525974</v>
      </c>
      <c r="R231" s="36">
        <f t="shared" si="10"/>
        <v>42.883388710927711</v>
      </c>
      <c r="S231" s="36">
        <f t="shared" si="10"/>
        <v>45.239562477487382</v>
      </c>
      <c r="T231" s="36">
        <f t="shared" si="10"/>
        <v>48.404098696073092</v>
      </c>
      <c r="U231" s="36">
        <f t="shared" si="10"/>
        <v>51.389599627226723</v>
      </c>
      <c r="V231" s="36">
        <f t="shared" si="10"/>
        <v>51.753061372765394</v>
      </c>
      <c r="W231" s="36">
        <f t="shared" si="10"/>
        <v>50.210270836101103</v>
      </c>
      <c r="X231" s="36">
        <f t="shared" si="10"/>
        <v>51.182505540982</v>
      </c>
      <c r="Y231" s="36">
        <f t="shared" si="10"/>
        <v>51.883836794269676</v>
      </c>
      <c r="Z231" s="36">
        <f t="shared" si="10"/>
        <v>51.48817128229495</v>
      </c>
      <c r="AA231" s="36">
        <f t="shared" si="10"/>
        <v>50.453289764278921</v>
      </c>
      <c r="AB231" s="36">
        <f t="shared" si="10"/>
        <v>49.400038139327151</v>
      </c>
      <c r="AC231" s="36">
        <f t="shared" si="10"/>
        <v>47.939737591830273</v>
      </c>
      <c r="AD231" s="36">
        <f t="shared" si="10"/>
        <v>46.669258982967065</v>
      </c>
      <c r="AE231" s="36">
        <f t="shared" si="10"/>
        <v>43.857981434511544</v>
      </c>
      <c r="AF231" s="36">
        <f t="shared" si="10"/>
        <v>42.940164317056507</v>
      </c>
      <c r="AG231" s="36">
        <f t="shared" si="10"/>
        <v>42.350219705491881</v>
      </c>
      <c r="AH231" s="36">
        <f t="shared" si="10"/>
        <v>43.914453282701032</v>
      </c>
      <c r="AI231" s="36">
        <f t="shared" si="10"/>
        <v>43.550901842973076</v>
      </c>
      <c r="AJ231" s="36">
        <f t="shared" si="10"/>
        <v>44.363873555458134</v>
      </c>
      <c r="AK231" s="36">
        <f t="shared" si="10"/>
        <v>44.122577669866622</v>
      </c>
      <c r="AL231" s="36">
        <f t="shared" si="10"/>
        <v>44.629425117138247</v>
      </c>
      <c r="AM231" s="36">
        <f t="shared" si="10"/>
        <v>41.495432837135333</v>
      </c>
      <c r="AN231" s="36">
        <f t="shared" si="10"/>
        <v>41.785766996568519</v>
      </c>
      <c r="AO231" s="36">
        <f t="shared" si="10"/>
        <v>40.493720261042782</v>
      </c>
      <c r="AP231" s="36">
        <f t="shared" si="10"/>
        <v>42.238030317773813</v>
      </c>
      <c r="AQ231" s="36">
        <f t="shared" si="10"/>
        <v>40.5890031879769</v>
      </c>
    </row>
    <row r="232" spans="1:43" x14ac:dyDescent="0.35">
      <c r="A232" s="12"/>
      <c r="B232" s="12"/>
      <c r="C232" s="8" t="s">
        <v>196</v>
      </c>
      <c r="D232" s="26"/>
      <c r="E232" s="31" t="s">
        <v>88</v>
      </c>
      <c r="F232" s="36">
        <f t="shared" ref="F232:AQ232" si="11">SUM(F224:F231)</f>
        <v>211.60920115221217</v>
      </c>
      <c r="G232" s="36">
        <f t="shared" si="11"/>
        <v>176.26606373232048</v>
      </c>
      <c r="H232" s="36">
        <f t="shared" si="11"/>
        <v>151.4686118308648</v>
      </c>
      <c r="I232" s="36">
        <f t="shared" si="11"/>
        <v>133.01061709266389</v>
      </c>
      <c r="J232" s="36">
        <f t="shared" si="11"/>
        <v>137.36406304792257</v>
      </c>
      <c r="K232" s="36">
        <f t="shared" si="11"/>
        <v>129.31285267953248</v>
      </c>
      <c r="L232" s="36">
        <f t="shared" si="11"/>
        <v>124.43800729275877</v>
      </c>
      <c r="M232" s="36">
        <f t="shared" si="11"/>
        <v>119.2560751684144</v>
      </c>
      <c r="N232" s="36">
        <f t="shared" si="11"/>
        <v>120.73241188530093</v>
      </c>
      <c r="O232" s="36">
        <f t="shared" si="11"/>
        <v>119.35566598530527</v>
      </c>
      <c r="P232" s="36">
        <f t="shared" si="11"/>
        <v>116.00472239258895</v>
      </c>
      <c r="Q232" s="36">
        <f t="shared" si="11"/>
        <v>113.55166547081842</v>
      </c>
      <c r="R232" s="36">
        <f t="shared" si="11"/>
        <v>114.9966021203463</v>
      </c>
      <c r="S232" s="36">
        <f t="shared" si="11"/>
        <v>113.02278465657703</v>
      </c>
      <c r="T232" s="36">
        <f t="shared" si="11"/>
        <v>111.49585149062712</v>
      </c>
      <c r="U232" s="36">
        <f t="shared" si="11"/>
        <v>117.22665821339075</v>
      </c>
      <c r="V232" s="36">
        <f t="shared" si="11"/>
        <v>116.65895800868773</v>
      </c>
      <c r="W232" s="36">
        <f t="shared" si="11"/>
        <v>114.74273046566398</v>
      </c>
      <c r="X232" s="36">
        <f t="shared" si="11"/>
        <v>114.52577981274965</v>
      </c>
      <c r="Y232" s="36">
        <f t="shared" si="11"/>
        <v>113.64031133450007</v>
      </c>
      <c r="Z232" s="36">
        <f t="shared" si="11"/>
        <v>113.9007522978884</v>
      </c>
      <c r="AA232" s="36">
        <f t="shared" si="11"/>
        <v>109.76491405773662</v>
      </c>
      <c r="AB232" s="36">
        <f t="shared" si="11"/>
        <v>108.20699578114144</v>
      </c>
      <c r="AC232" s="36">
        <f t="shared" si="11"/>
        <v>105.61286737016484</v>
      </c>
      <c r="AD232" s="36">
        <f t="shared" si="11"/>
        <v>102.41761635123666</v>
      </c>
      <c r="AE232" s="36">
        <f t="shared" si="11"/>
        <v>98.045963155723939</v>
      </c>
      <c r="AF232" s="36">
        <f t="shared" si="11"/>
        <v>95.0126382956322</v>
      </c>
      <c r="AG232" s="36">
        <f t="shared" si="11"/>
        <v>92.307384031040954</v>
      </c>
      <c r="AH232" s="36">
        <f t="shared" si="11"/>
        <v>93.335095664778848</v>
      </c>
      <c r="AI232" s="36">
        <f t="shared" si="11"/>
        <v>92.117274907385109</v>
      </c>
      <c r="AJ232" s="36">
        <f t="shared" si="11"/>
        <v>91.490482077090007</v>
      </c>
      <c r="AK232" s="36">
        <f t="shared" si="11"/>
        <v>90.340841765220944</v>
      </c>
      <c r="AL232" s="36">
        <f t="shared" si="11"/>
        <v>89.836217052792335</v>
      </c>
      <c r="AM232" s="36">
        <f t="shared" si="11"/>
        <v>85.966496721974266</v>
      </c>
      <c r="AN232" s="36">
        <f t="shared" si="11"/>
        <v>85.043487928351055</v>
      </c>
      <c r="AO232" s="36">
        <f t="shared" si="11"/>
        <v>72.748198735130615</v>
      </c>
      <c r="AP232" s="36">
        <f t="shared" si="11"/>
        <v>73.787221300177691</v>
      </c>
      <c r="AQ232" s="36">
        <f t="shared" si="11"/>
        <v>71.83635150516568</v>
      </c>
    </row>
    <row r="233" spans="1:43" x14ac:dyDescent="0.35">
      <c r="A233" s="12"/>
      <c r="B233" s="12"/>
      <c r="C233" s="8"/>
      <c r="D233" s="26"/>
      <c r="E233" s="31"/>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row>
    <row r="234" spans="1:43" x14ac:dyDescent="0.35">
      <c r="A234" s="27" t="s">
        <v>198</v>
      </c>
      <c r="B234" s="27"/>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row>
    <row r="235" spans="1:43" x14ac:dyDescent="0.35">
      <c r="A235" s="29"/>
      <c r="B235" s="29"/>
      <c r="C235" s="29" t="s">
        <v>54</v>
      </c>
      <c r="D235" s="29"/>
      <c r="E235" s="29" t="s">
        <v>55</v>
      </c>
      <c r="F235" s="30">
        <v>2023</v>
      </c>
      <c r="G235" s="30">
        <v>2024</v>
      </c>
      <c r="H235" s="30">
        <v>2025</v>
      </c>
      <c r="I235" s="30">
        <v>2026</v>
      </c>
      <c r="J235" s="30">
        <v>2027</v>
      </c>
      <c r="K235" s="30">
        <v>2028</v>
      </c>
      <c r="L235" s="30">
        <v>2029</v>
      </c>
      <c r="M235" s="30">
        <v>2030</v>
      </c>
      <c r="N235" s="30">
        <v>2031</v>
      </c>
      <c r="O235" s="30">
        <v>2032</v>
      </c>
      <c r="P235" s="30">
        <v>2033</v>
      </c>
      <c r="Q235" s="30">
        <v>2034</v>
      </c>
      <c r="R235" s="30">
        <v>2035</v>
      </c>
      <c r="S235" s="30">
        <v>2036</v>
      </c>
      <c r="T235" s="30">
        <v>2037</v>
      </c>
      <c r="U235" s="30">
        <v>2038</v>
      </c>
      <c r="V235" s="30">
        <v>2039</v>
      </c>
      <c r="W235" s="30">
        <v>2040</v>
      </c>
      <c r="X235" s="30">
        <v>2041</v>
      </c>
      <c r="Y235" s="30">
        <v>2042</v>
      </c>
      <c r="Z235" s="30">
        <v>2043</v>
      </c>
      <c r="AA235" s="30">
        <v>2044</v>
      </c>
      <c r="AB235" s="30">
        <v>2045</v>
      </c>
      <c r="AC235" s="30">
        <v>2046</v>
      </c>
      <c r="AD235" s="30">
        <v>2047</v>
      </c>
      <c r="AE235" s="30">
        <v>2048</v>
      </c>
      <c r="AF235" s="30">
        <v>2049</v>
      </c>
      <c r="AG235" s="30">
        <v>2050</v>
      </c>
      <c r="AH235" s="30">
        <v>2051</v>
      </c>
      <c r="AI235" s="30">
        <v>2052</v>
      </c>
      <c r="AJ235" s="30">
        <v>2053</v>
      </c>
      <c r="AK235" s="30">
        <v>2054</v>
      </c>
      <c r="AL235" s="30">
        <v>2055</v>
      </c>
      <c r="AM235" s="30">
        <v>2056</v>
      </c>
      <c r="AN235" s="30">
        <v>2057</v>
      </c>
      <c r="AO235" s="30">
        <v>2058</v>
      </c>
      <c r="AP235" s="30">
        <v>2059</v>
      </c>
      <c r="AQ235" s="30">
        <v>2060</v>
      </c>
    </row>
    <row r="236" spans="1:43" x14ac:dyDescent="0.35">
      <c r="A236" s="12"/>
      <c r="B236" s="12" t="s">
        <v>199</v>
      </c>
      <c r="C236" t="s">
        <v>200</v>
      </c>
      <c r="D236" s="26"/>
      <c r="E236" s="31" t="s">
        <v>88</v>
      </c>
      <c r="F236" s="48">
        <f t="shared" ref="F236:AQ236" si="12">SUM(F230:F231)</f>
        <v>158.62480831894598</v>
      </c>
      <c r="G236" s="48">
        <f t="shared" si="12"/>
        <v>121.98627146384729</v>
      </c>
      <c r="H236" s="48">
        <f t="shared" si="12"/>
        <v>92.682421721415366</v>
      </c>
      <c r="I236" s="48">
        <f t="shared" si="12"/>
        <v>77.18554805474858</v>
      </c>
      <c r="J236" s="48">
        <f t="shared" si="12"/>
        <v>68.688808718708799</v>
      </c>
      <c r="K236" s="48">
        <f t="shared" si="12"/>
        <v>61.228380253748398</v>
      </c>
      <c r="L236" s="48">
        <f t="shared" si="12"/>
        <v>55.787546547540828</v>
      </c>
      <c r="M236" s="48">
        <f t="shared" si="12"/>
        <v>51.395397504019066</v>
      </c>
      <c r="N236" s="48">
        <f t="shared" si="12"/>
        <v>52.37135490764765</v>
      </c>
      <c r="O236" s="48">
        <f t="shared" si="12"/>
        <v>51.007772011862883</v>
      </c>
      <c r="P236" s="48">
        <f t="shared" si="12"/>
        <v>52.222336922671872</v>
      </c>
      <c r="Q236" s="48">
        <f t="shared" si="12"/>
        <v>51.338698639301249</v>
      </c>
      <c r="R236" s="48">
        <f t="shared" si="12"/>
        <v>53.955431035951349</v>
      </c>
      <c r="S236" s="48">
        <f t="shared" si="12"/>
        <v>56.248478566368973</v>
      </c>
      <c r="T236" s="48">
        <f t="shared" si="12"/>
        <v>59.82676837707659</v>
      </c>
      <c r="U236" s="48">
        <f t="shared" si="12"/>
        <v>63.376104562029958</v>
      </c>
      <c r="V236" s="48">
        <f t="shared" si="12"/>
        <v>64.459398839071554</v>
      </c>
      <c r="W236" s="48">
        <f t="shared" si="12"/>
        <v>62.931691948820685</v>
      </c>
      <c r="X236" s="48">
        <f t="shared" si="12"/>
        <v>63.987416794195312</v>
      </c>
      <c r="Y236" s="48">
        <f t="shared" si="12"/>
        <v>64.673320995462404</v>
      </c>
      <c r="Z236" s="48">
        <f t="shared" si="12"/>
        <v>64.165525539608197</v>
      </c>
      <c r="AA236" s="48">
        <f t="shared" si="12"/>
        <v>62.68092584149398</v>
      </c>
      <c r="AB236" s="48">
        <f t="shared" si="12"/>
        <v>61.438549402112258</v>
      </c>
      <c r="AC236" s="48">
        <f t="shared" si="12"/>
        <v>59.718390528296901</v>
      </c>
      <c r="AD236" s="48">
        <f t="shared" si="12"/>
        <v>58.073888755086941</v>
      </c>
      <c r="AE236" s="48">
        <f t="shared" si="12"/>
        <v>54.644507255676643</v>
      </c>
      <c r="AF236" s="48">
        <f t="shared" si="12"/>
        <v>53.533958572733852</v>
      </c>
      <c r="AG236" s="48">
        <f t="shared" si="12"/>
        <v>52.99040342802914</v>
      </c>
      <c r="AH236" s="48">
        <f t="shared" si="12"/>
        <v>54.925633850061459</v>
      </c>
      <c r="AI236" s="48">
        <f t="shared" si="12"/>
        <v>54.591634379271767</v>
      </c>
      <c r="AJ236" s="48">
        <f t="shared" si="12"/>
        <v>55.871940363753218</v>
      </c>
      <c r="AK236" s="48">
        <f t="shared" si="12"/>
        <v>55.584498149533495</v>
      </c>
      <c r="AL236" s="48">
        <f t="shared" si="12"/>
        <v>55.777578305016966</v>
      </c>
      <c r="AM236" s="48">
        <f t="shared" si="12"/>
        <v>51.912682151420263</v>
      </c>
      <c r="AN236" s="48">
        <f t="shared" si="12"/>
        <v>51.722310447325071</v>
      </c>
      <c r="AO236" s="48">
        <f t="shared" si="12"/>
        <v>49.982287582600271</v>
      </c>
      <c r="AP236" s="48">
        <f t="shared" si="12"/>
        <v>51.472618490468605</v>
      </c>
      <c r="AQ236" s="48">
        <f t="shared" si="12"/>
        <v>49.490473608629387</v>
      </c>
    </row>
    <row r="237" spans="1:43" x14ac:dyDescent="0.35">
      <c r="A237" s="12"/>
      <c r="B237" s="12"/>
      <c r="C237" t="s">
        <v>201</v>
      </c>
      <c r="D237" s="26"/>
      <c r="E237" s="31" t="s">
        <v>88</v>
      </c>
      <c r="F237" s="48">
        <f t="shared" ref="F237:AQ238" si="13">F224</f>
        <v>4.911843092687505</v>
      </c>
      <c r="G237" s="48">
        <f t="shared" si="13"/>
        <v>4.296742938534682</v>
      </c>
      <c r="H237" s="48">
        <f t="shared" si="13"/>
        <v>3.9001336357683383</v>
      </c>
      <c r="I237" s="48">
        <f t="shared" si="13"/>
        <v>3.7678357334107218</v>
      </c>
      <c r="J237" s="48">
        <f t="shared" si="13"/>
        <v>3.8890579676262407</v>
      </c>
      <c r="K237" s="48">
        <f t="shared" si="13"/>
        <v>3.7941502985179989</v>
      </c>
      <c r="L237" s="48">
        <f t="shared" si="13"/>
        <v>3.5352279727131481</v>
      </c>
      <c r="M237" s="48">
        <f t="shared" si="13"/>
        <v>3.3625664388408003</v>
      </c>
      <c r="N237" s="48">
        <f t="shared" si="13"/>
        <v>3.4038190166048672</v>
      </c>
      <c r="O237" s="48">
        <f t="shared" si="13"/>
        <v>3.3542872951984815</v>
      </c>
      <c r="P237" s="48">
        <f t="shared" si="13"/>
        <v>3.375283677163361</v>
      </c>
      <c r="Q237" s="48">
        <f t="shared" si="13"/>
        <v>3.2394939083951191</v>
      </c>
      <c r="R237" s="48">
        <f t="shared" si="13"/>
        <v>3.2625578083378297</v>
      </c>
      <c r="S237" s="48">
        <f t="shared" si="13"/>
        <v>3.3000657826190487</v>
      </c>
      <c r="T237" s="48">
        <f t="shared" si="13"/>
        <v>3.445296911686281</v>
      </c>
      <c r="U237" s="48">
        <f t="shared" si="13"/>
        <v>3.5878163725398697</v>
      </c>
      <c r="V237" s="48">
        <f t="shared" si="13"/>
        <v>3.6576170444519636</v>
      </c>
      <c r="W237" s="48">
        <f t="shared" si="13"/>
        <v>3.6184866410569643</v>
      </c>
      <c r="X237" s="48">
        <f t="shared" si="13"/>
        <v>3.6581171168742403</v>
      </c>
      <c r="Y237" s="48">
        <f t="shared" si="13"/>
        <v>3.6732062809058825</v>
      </c>
      <c r="Z237" s="48">
        <f t="shared" si="13"/>
        <v>3.6585339592676007</v>
      </c>
      <c r="AA237" s="48">
        <f t="shared" si="13"/>
        <v>3.6397017526169422</v>
      </c>
      <c r="AB237" s="48">
        <f t="shared" si="13"/>
        <v>3.6352288327062854</v>
      </c>
      <c r="AC237" s="48">
        <f t="shared" si="13"/>
        <v>3.6106583461568289</v>
      </c>
      <c r="AD237" s="48">
        <f t="shared" si="13"/>
        <v>3.5701391586182529</v>
      </c>
      <c r="AE237" s="48">
        <f t="shared" si="13"/>
        <v>3.4640827154509823</v>
      </c>
      <c r="AF237" s="48">
        <f t="shared" si="13"/>
        <v>3.4005263453179726</v>
      </c>
      <c r="AG237" s="48">
        <f t="shared" si="13"/>
        <v>3.403626997598955</v>
      </c>
      <c r="AH237" s="48">
        <f t="shared" si="13"/>
        <v>3.4934989490786181</v>
      </c>
      <c r="AI237" s="48">
        <f t="shared" si="13"/>
        <v>3.5323813747293058</v>
      </c>
      <c r="AJ237" s="48">
        <f t="shared" si="13"/>
        <v>3.5656486991653478</v>
      </c>
      <c r="AK237" s="48">
        <f t="shared" si="13"/>
        <v>3.5757609438039153</v>
      </c>
      <c r="AL237" s="48">
        <f t="shared" si="13"/>
        <v>3.6090831877565632</v>
      </c>
      <c r="AM237" s="48">
        <f t="shared" si="13"/>
        <v>3.5843547739437134</v>
      </c>
      <c r="AN237" s="48">
        <f t="shared" si="13"/>
        <v>3.5807879466072663</v>
      </c>
      <c r="AO237" s="48">
        <f t="shared" si="13"/>
        <v>3.6152509685110186</v>
      </c>
      <c r="AP237" s="48">
        <f t="shared" si="13"/>
        <v>3.6816502330095351</v>
      </c>
      <c r="AQ237" s="48">
        <f t="shared" si="13"/>
        <v>3.7253990804602188</v>
      </c>
    </row>
    <row r="238" spans="1:43" x14ac:dyDescent="0.35">
      <c r="A238" s="12"/>
      <c r="B238" s="12"/>
      <c r="C238" t="s">
        <v>202</v>
      </c>
      <c r="D238" s="26"/>
      <c r="E238" s="31" t="s">
        <v>88</v>
      </c>
      <c r="F238" s="48">
        <f t="shared" si="13"/>
        <v>2.9261929487737528</v>
      </c>
      <c r="G238" s="48">
        <f t="shared" si="13"/>
        <v>3.1260045921466206</v>
      </c>
      <c r="H238" s="48">
        <f t="shared" si="13"/>
        <v>4.6180244265227435</v>
      </c>
      <c r="I238" s="48">
        <f t="shared" si="13"/>
        <v>1.0858641830978784</v>
      </c>
      <c r="J238" s="48">
        <f t="shared" si="13"/>
        <v>13.168871487794902</v>
      </c>
      <c r="K238" s="48">
        <f t="shared" si="13"/>
        <v>14.244084657902896</v>
      </c>
      <c r="L238" s="48">
        <f t="shared" si="13"/>
        <v>15.773132622262132</v>
      </c>
      <c r="M238" s="48">
        <f t="shared" si="13"/>
        <v>16.054355517070487</v>
      </c>
      <c r="N238" s="48">
        <f t="shared" si="13"/>
        <v>18.320808321543254</v>
      </c>
      <c r="O238" s="48">
        <f t="shared" si="13"/>
        <v>20.322701171060693</v>
      </c>
      <c r="P238" s="48">
        <f t="shared" si="13"/>
        <v>21.859158473076842</v>
      </c>
      <c r="Q238" s="48">
        <f t="shared" si="13"/>
        <v>23.116819368640069</v>
      </c>
      <c r="R238" s="48">
        <f t="shared" si="13"/>
        <v>26.61678307004415</v>
      </c>
      <c r="S238" s="48">
        <f t="shared" si="13"/>
        <v>26.960598446704878</v>
      </c>
      <c r="T238" s="48">
        <f t="shared" si="13"/>
        <v>26.839889366507879</v>
      </c>
      <c r="U238" s="48">
        <f t="shared" si="13"/>
        <v>30.254552624798038</v>
      </c>
      <c r="V238" s="48">
        <f t="shared" si="13"/>
        <v>29.858843801877242</v>
      </c>
      <c r="W238" s="48">
        <f t="shared" si="13"/>
        <v>29.420764165024647</v>
      </c>
      <c r="X238" s="48">
        <f t="shared" si="13"/>
        <v>29.30601136205382</v>
      </c>
      <c r="Y238" s="48">
        <f t="shared" si="13"/>
        <v>28.35160729803864</v>
      </c>
      <c r="Z238" s="48">
        <f t="shared" si="13"/>
        <v>28.156158349124869</v>
      </c>
      <c r="AA238" s="48">
        <f t="shared" si="13"/>
        <v>26.752873268745613</v>
      </c>
      <c r="AB238" s="48">
        <f t="shared" si="13"/>
        <v>26.50769249458066</v>
      </c>
      <c r="AC238" s="48">
        <f t="shared" si="13"/>
        <v>24.391537547779471</v>
      </c>
      <c r="AD238" s="48">
        <f t="shared" si="13"/>
        <v>23.688672188619375</v>
      </c>
      <c r="AE238" s="48">
        <f t="shared" si="13"/>
        <v>21.617543996601825</v>
      </c>
      <c r="AF238" s="48">
        <f t="shared" si="13"/>
        <v>20.971101586949988</v>
      </c>
      <c r="AG238" s="48">
        <f t="shared" si="13"/>
        <v>18.811536034190432</v>
      </c>
      <c r="AH238" s="48">
        <f t="shared" si="13"/>
        <v>18.209343904225822</v>
      </c>
      <c r="AI238" s="48">
        <f t="shared" si="13"/>
        <v>16.184341001092246</v>
      </c>
      <c r="AJ238" s="48">
        <f t="shared" si="13"/>
        <v>15.313202848163712</v>
      </c>
      <c r="AK238" s="48">
        <f t="shared" si="13"/>
        <v>14.393362765736647</v>
      </c>
      <c r="AL238" s="48">
        <f t="shared" si="13"/>
        <v>13.783099329754245</v>
      </c>
      <c r="AM238" s="48">
        <f t="shared" si="13"/>
        <v>13.79223916877708</v>
      </c>
      <c r="AN238" s="48">
        <f t="shared" si="13"/>
        <v>13.226674397808866</v>
      </c>
      <c r="AO238" s="48">
        <f t="shared" si="13"/>
        <v>2.64505713860656</v>
      </c>
      <c r="AP238" s="48">
        <f t="shared" si="13"/>
        <v>2.3743313314135666</v>
      </c>
      <c r="AQ238" s="48">
        <f t="shared" si="13"/>
        <v>2.2392680697592517</v>
      </c>
    </row>
    <row r="239" spans="1:43" x14ac:dyDescent="0.35">
      <c r="A239" s="12"/>
      <c r="B239" s="12"/>
      <c r="C239" t="s">
        <v>203</v>
      </c>
      <c r="D239" s="26"/>
      <c r="E239" s="31" t="s">
        <v>88</v>
      </c>
      <c r="F239" s="48">
        <f t="shared" ref="F239:AQ239" si="14">SUM(F226:F227)</f>
        <v>16.214915416562231</v>
      </c>
      <c r="G239" s="48">
        <f t="shared" si="14"/>
        <v>17.135590627692256</v>
      </c>
      <c r="H239" s="48">
        <f t="shared" si="14"/>
        <v>18.453928348196918</v>
      </c>
      <c r="I239" s="48">
        <f t="shared" si="14"/>
        <v>18.655140732585089</v>
      </c>
      <c r="J239" s="48">
        <f t="shared" si="14"/>
        <v>19.955312493060635</v>
      </c>
      <c r="K239" s="48">
        <f t="shared" si="14"/>
        <v>19.849085740786517</v>
      </c>
      <c r="L239" s="48">
        <f t="shared" si="14"/>
        <v>20.158000345380422</v>
      </c>
      <c r="M239" s="48">
        <f t="shared" si="14"/>
        <v>20.893489872925556</v>
      </c>
      <c r="N239" s="48">
        <f t="shared" si="14"/>
        <v>19.940158869019005</v>
      </c>
      <c r="O239" s="48">
        <f t="shared" si="14"/>
        <v>20.257050600708219</v>
      </c>
      <c r="P239" s="48">
        <f t="shared" si="14"/>
        <v>19.862024189806917</v>
      </c>
      <c r="Q239" s="48">
        <f t="shared" si="14"/>
        <v>19.898292444773936</v>
      </c>
      <c r="R239" s="48">
        <f t="shared" si="14"/>
        <v>19.220120202076885</v>
      </c>
      <c r="S239" s="48">
        <f t="shared" si="14"/>
        <v>18.693886786688978</v>
      </c>
      <c r="T239" s="48">
        <f t="shared" si="14"/>
        <v>18.192014345034842</v>
      </c>
      <c r="U239" s="48">
        <f t="shared" si="14"/>
        <v>17.855241748155194</v>
      </c>
      <c r="V239" s="48">
        <f t="shared" si="14"/>
        <v>17.705976959764637</v>
      </c>
      <c r="W239" s="48">
        <f t="shared" si="14"/>
        <v>17.668267108730873</v>
      </c>
      <c r="X239" s="48">
        <f t="shared" si="14"/>
        <v>17.408026491862678</v>
      </c>
      <c r="Y239" s="48">
        <f t="shared" si="14"/>
        <v>16.896484884847194</v>
      </c>
      <c r="Z239" s="48">
        <f t="shared" si="14"/>
        <v>17.005098138435649</v>
      </c>
      <c r="AA239" s="48">
        <f t="shared" si="14"/>
        <v>16.691411445446928</v>
      </c>
      <c r="AB239" s="48">
        <f t="shared" si="14"/>
        <v>16.625523074756302</v>
      </c>
      <c r="AC239" s="48">
        <f t="shared" si="14"/>
        <v>16.888632991772706</v>
      </c>
      <c r="AD239" s="48">
        <f t="shared" si="14"/>
        <v>17.084912986414157</v>
      </c>
      <c r="AE239" s="48">
        <f t="shared" si="14"/>
        <v>17.254463636167753</v>
      </c>
      <c r="AF239" s="48">
        <f t="shared" si="14"/>
        <v>17.107046569318953</v>
      </c>
      <c r="AG239" s="48">
        <f t="shared" si="14"/>
        <v>17.101812059222674</v>
      </c>
      <c r="AH239" s="48">
        <f t="shared" si="14"/>
        <v>16.69167262193573</v>
      </c>
      <c r="AI239" s="48">
        <f t="shared" si="14"/>
        <v>16.629457537364537</v>
      </c>
      <c r="AJ239" s="48">
        <f t="shared" si="14"/>
        <v>16.662242060237098</v>
      </c>
      <c r="AK239" s="48">
        <f t="shared" si="14"/>
        <v>16.655970011089313</v>
      </c>
      <c r="AL239" s="48">
        <f t="shared" si="14"/>
        <v>16.398102162154292</v>
      </c>
      <c r="AM239" s="48">
        <f t="shared" si="14"/>
        <v>16.401003195726705</v>
      </c>
      <c r="AN239" s="48">
        <f t="shared" si="14"/>
        <v>16.145658332339558</v>
      </c>
      <c r="AO239" s="48">
        <f t="shared" si="14"/>
        <v>16.019603327718578</v>
      </c>
      <c r="AP239" s="48">
        <f t="shared" si="14"/>
        <v>15.868874399834045</v>
      </c>
      <c r="AQ239" s="48">
        <f t="shared" si="14"/>
        <v>15.887390843784242</v>
      </c>
    </row>
    <row r="240" spans="1:43" x14ac:dyDescent="0.35">
      <c r="A240" s="12"/>
      <c r="B240" s="12"/>
      <c r="C240" t="s">
        <v>204</v>
      </c>
      <c r="D240" s="26"/>
      <c r="E240" s="31" t="s">
        <v>88</v>
      </c>
      <c r="F240" s="48">
        <f t="shared" ref="F240:AQ240" si="15">SUM(F228:F229)</f>
        <v>28.931441375242724</v>
      </c>
      <c r="G240" s="48">
        <f t="shared" si="15"/>
        <v>29.721454110099629</v>
      </c>
      <c r="H240" s="48">
        <f t="shared" si="15"/>
        <v>31.814103698961439</v>
      </c>
      <c r="I240" s="48">
        <f t="shared" si="15"/>
        <v>32.3162283888216</v>
      </c>
      <c r="J240" s="48">
        <f t="shared" si="15"/>
        <v>31.662012380731994</v>
      </c>
      <c r="K240" s="48">
        <f t="shared" si="15"/>
        <v>30.197151728576667</v>
      </c>
      <c r="L240" s="48">
        <f t="shared" si="15"/>
        <v>29.184099804862242</v>
      </c>
      <c r="M240" s="48">
        <f t="shared" si="15"/>
        <v>27.550265835558495</v>
      </c>
      <c r="N240" s="48">
        <f t="shared" si="15"/>
        <v>26.696270770486151</v>
      </c>
      <c r="O240" s="48">
        <f t="shared" si="15"/>
        <v>24.413854906474985</v>
      </c>
      <c r="P240" s="48">
        <f t="shared" si="15"/>
        <v>18.685919129869955</v>
      </c>
      <c r="Q240" s="48">
        <f t="shared" si="15"/>
        <v>15.958361109708049</v>
      </c>
      <c r="R240" s="48">
        <f t="shared" si="15"/>
        <v>11.941710003936091</v>
      </c>
      <c r="S240" s="48">
        <f t="shared" si="15"/>
        <v>7.8197550741951574</v>
      </c>
      <c r="T240" s="48">
        <f t="shared" si="15"/>
        <v>3.1918824903215381</v>
      </c>
      <c r="U240" s="48">
        <f t="shared" si="15"/>
        <v>2.1529429058676914</v>
      </c>
      <c r="V240" s="48">
        <f t="shared" si="15"/>
        <v>0.9771213635223468</v>
      </c>
      <c r="W240" s="48">
        <f t="shared" si="15"/>
        <v>1.1035206020308159</v>
      </c>
      <c r="X240" s="48">
        <f t="shared" si="15"/>
        <v>0.16620804776360057</v>
      </c>
      <c r="Y240" s="48">
        <f t="shared" si="15"/>
        <v>4.56918752459477E-2</v>
      </c>
      <c r="Z240" s="48">
        <f t="shared" si="15"/>
        <v>0.91543631145209203</v>
      </c>
      <c r="AA240" s="48">
        <f t="shared" si="15"/>
        <v>1.7494331447816476E-6</v>
      </c>
      <c r="AB240" s="48">
        <f t="shared" si="15"/>
        <v>1.9769859378142608E-6</v>
      </c>
      <c r="AC240" s="48">
        <f t="shared" si="15"/>
        <v>1.0036479561589324</v>
      </c>
      <c r="AD240" s="48">
        <f t="shared" si="15"/>
        <v>3.2624979312185636E-6</v>
      </c>
      <c r="AE240" s="48">
        <f t="shared" si="15"/>
        <v>1.0653655518267311</v>
      </c>
      <c r="AF240" s="48">
        <f t="shared" si="15"/>
        <v>5.2213114335289396E-6</v>
      </c>
      <c r="AG240" s="48">
        <f t="shared" si="15"/>
        <v>5.5119997538440575E-6</v>
      </c>
      <c r="AH240" s="48">
        <f t="shared" si="15"/>
        <v>1.4946339477221916E-2</v>
      </c>
      <c r="AI240" s="48">
        <f t="shared" si="15"/>
        <v>1.1794606149272457</v>
      </c>
      <c r="AJ240" s="48">
        <f t="shared" si="15"/>
        <v>7.7448105770633976E-2</v>
      </c>
      <c r="AK240" s="48">
        <f t="shared" si="15"/>
        <v>0.13124989505756915</v>
      </c>
      <c r="AL240" s="48">
        <f t="shared" si="15"/>
        <v>0.26835406811026724</v>
      </c>
      <c r="AM240" s="48">
        <f t="shared" si="15"/>
        <v>0.2762174321065094</v>
      </c>
      <c r="AN240" s="48">
        <f t="shared" si="15"/>
        <v>0.36805680427028881</v>
      </c>
      <c r="AO240" s="48">
        <f t="shared" si="15"/>
        <v>0.48599971769417932</v>
      </c>
      <c r="AP240" s="48">
        <f t="shared" si="15"/>
        <v>0.3897468454519451</v>
      </c>
      <c r="AQ240" s="48">
        <f t="shared" si="15"/>
        <v>0.4938199025325698</v>
      </c>
    </row>
    <row r="241" spans="1:43" x14ac:dyDescent="0.35">
      <c r="A241" s="12"/>
      <c r="B241" s="12"/>
      <c r="C241" t="s">
        <v>205</v>
      </c>
      <c r="D241" s="26"/>
      <c r="E241" s="31" t="s">
        <v>88</v>
      </c>
      <c r="F241" s="48">
        <v>7.75</v>
      </c>
      <c r="G241" s="48">
        <v>7.75</v>
      </c>
      <c r="H241" s="48">
        <v>7.75</v>
      </c>
      <c r="I241" s="48">
        <v>7.75</v>
      </c>
      <c r="J241" s="48">
        <v>7.75</v>
      </c>
      <c r="K241" s="48">
        <v>7.75</v>
      </c>
      <c r="L241" s="48">
        <v>7.75</v>
      </c>
      <c r="M241" s="48">
        <v>7.75</v>
      </c>
      <c r="N241" s="48">
        <v>7.75</v>
      </c>
      <c r="O241" s="48">
        <v>7.75</v>
      </c>
      <c r="P241" s="48">
        <v>7.75</v>
      </c>
      <c r="Q241" s="48">
        <v>7.75</v>
      </c>
      <c r="R241" s="48">
        <v>7.75</v>
      </c>
      <c r="S241" s="48">
        <v>7.75</v>
      </c>
      <c r="T241" s="48">
        <v>7.75</v>
      </c>
      <c r="U241" s="48">
        <v>7.75</v>
      </c>
      <c r="V241" s="48">
        <v>7.75</v>
      </c>
      <c r="W241" s="48">
        <v>7.75</v>
      </c>
      <c r="X241" s="48">
        <v>7.75</v>
      </c>
      <c r="Y241" s="48">
        <v>7.75</v>
      </c>
      <c r="Z241" s="48">
        <v>7.75</v>
      </c>
      <c r="AA241" s="48">
        <v>7.75</v>
      </c>
      <c r="AB241" s="48">
        <v>7.75</v>
      </c>
      <c r="AC241" s="48">
        <v>7.75</v>
      </c>
      <c r="AD241" s="48">
        <v>7.75</v>
      </c>
      <c r="AE241" s="48">
        <v>7.75</v>
      </c>
      <c r="AF241" s="48">
        <v>7.75</v>
      </c>
      <c r="AG241" s="48">
        <v>7.75</v>
      </c>
      <c r="AH241" s="48">
        <v>7.75</v>
      </c>
      <c r="AI241" s="48">
        <v>7.75</v>
      </c>
      <c r="AJ241" s="48">
        <v>7.75</v>
      </c>
      <c r="AK241" s="48">
        <v>7.75</v>
      </c>
      <c r="AL241" s="48">
        <v>7.75</v>
      </c>
      <c r="AM241" s="48">
        <v>7.75</v>
      </c>
      <c r="AN241" s="48">
        <v>7.75</v>
      </c>
      <c r="AO241" s="48">
        <v>7.75</v>
      </c>
      <c r="AP241" s="48">
        <v>7.75</v>
      </c>
      <c r="AQ241" s="48">
        <v>7.75</v>
      </c>
    </row>
    <row r="242" spans="1:43" x14ac:dyDescent="0.35">
      <c r="A242" s="12"/>
      <c r="B242" s="12"/>
      <c r="C242" t="s">
        <v>206</v>
      </c>
      <c r="D242" s="26"/>
      <c r="E242" s="31" t="s">
        <v>88</v>
      </c>
      <c r="F242" s="48" cm="1">
        <f t="array" ref="F242">SUM(F236:F241*0.19)</f>
        <v>41.678248218920317</v>
      </c>
      <c r="G242" s="48" cm="1">
        <f t="array" ref="G242">SUM(G236:G241*0.19)</f>
        <v>34.963052109140889</v>
      </c>
      <c r="H242" s="48" cm="1">
        <f t="array" ref="H242">SUM(H236:H241*0.19)</f>
        <v>30.251536247864312</v>
      </c>
      <c r="I242" s="48" cm="1">
        <f t="array" ref="I242">SUM(I236:I241*0.19)</f>
        <v>26.744517247606137</v>
      </c>
      <c r="J242" s="48" cm="1">
        <f t="array" ref="J242">SUM(J236:J241*0.19)</f>
        <v>27.571671979105286</v>
      </c>
      <c r="K242" s="48" cm="1">
        <f t="array" ref="K242">SUM(K236:K241*0.19)</f>
        <v>26.041942009111171</v>
      </c>
      <c r="L242" s="48" cm="1">
        <f t="array" ref="L242">SUM(L236:L241*0.19)</f>
        <v>25.115721385624166</v>
      </c>
      <c r="M242" s="48" cm="1">
        <f t="array" ref="M242">SUM(M236:M241*0.19)</f>
        <v>24.131154281998739</v>
      </c>
      <c r="N242" s="48" cm="1">
        <f t="array" ref="N242">SUM(N236:N241*0.19)</f>
        <v>24.411658258207176</v>
      </c>
      <c r="O242" s="48" cm="1">
        <f t="array" ref="O242">SUM(O236:O241*0.19)</f>
        <v>24.150076537207998</v>
      </c>
      <c r="P242" s="48" cm="1">
        <f t="array" ref="P242">SUM(P236:P241*0.19)</f>
        <v>23.513397254591901</v>
      </c>
      <c r="Q242" s="48" cm="1">
        <f t="array" ref="Q242">SUM(Q236:Q241*0.19)</f>
        <v>23.0473164394555</v>
      </c>
      <c r="R242" s="48" cm="1">
        <f t="array" ref="R242">SUM(R236:R241*0.19)</f>
        <v>23.321854402865803</v>
      </c>
      <c r="S242" s="48" cm="1">
        <f t="array" ref="S242">SUM(S236:S241*0.19)</f>
        <v>22.946829084749638</v>
      </c>
      <c r="T242" s="48" cm="1">
        <f t="array" ref="T242">SUM(T236:T241*0.19)</f>
        <v>22.656711783219155</v>
      </c>
      <c r="U242" s="48" cm="1">
        <f t="array" ref="U242">SUM(U236:U241*0.19)</f>
        <v>23.745565060544244</v>
      </c>
      <c r="V242" s="48" cm="1">
        <f t="array" ref="V242">SUM(V236:V241*0.19)</f>
        <v>23.637702021650671</v>
      </c>
      <c r="W242" s="48" cm="1">
        <f t="array" ref="W242">SUM(W236:W241*0.19)</f>
        <v>23.273618788476156</v>
      </c>
      <c r="X242" s="48" cm="1">
        <f t="array" ref="X242">SUM(X236:X241*0.19)</f>
        <v>23.232398164422435</v>
      </c>
      <c r="Y242" s="48" cm="1">
        <f t="array" ref="Y242">SUM(Y236:Y241*0.19)</f>
        <v>23.064159153555014</v>
      </c>
      <c r="Z242" s="48" cm="1">
        <f t="array" ref="Z242">SUM(Z236:Z241*0.19)</f>
        <v>23.113642936598801</v>
      </c>
      <c r="AA242" s="48" cm="1">
        <f t="array" ref="AA242">SUM(AA236:AA241*0.19)</f>
        <v>22.327833670969955</v>
      </c>
      <c r="AB242" s="48" cm="1">
        <f t="array" ref="AB242">SUM(AB236:AB241*0.19)</f>
        <v>22.031829198416876</v>
      </c>
      <c r="AC242" s="48" cm="1">
        <f t="array" ref="AC242">SUM(AC236:AC241*0.19)</f>
        <v>21.538944800331318</v>
      </c>
      <c r="AD242" s="48" cm="1">
        <f t="array" ref="AD242">SUM(AD236:AD241*0.19)</f>
        <v>20.931847106734967</v>
      </c>
      <c r="AE242" s="48" cm="1">
        <f t="array" ref="AE242">SUM(AE236:AE241*0.19)</f>
        <v>20.101232999587545</v>
      </c>
      <c r="AF242" s="48" cm="1">
        <f t="array" ref="AF242">SUM(AF236:AF241*0.19)</f>
        <v>19.52490127617012</v>
      </c>
      <c r="AG242" s="48" cm="1">
        <f t="array" ref="AG242">SUM(AG236:AG241*0.19)</f>
        <v>19.010902965897781</v>
      </c>
      <c r="AH242" s="48" cm="1">
        <f t="array" ref="AH242">SUM(AH236:AH241*0.19)</f>
        <v>19.206168176307983</v>
      </c>
      <c r="AI242" s="48" cm="1">
        <f t="array" ref="AI242">SUM(AI236:AI241*0.19)</f>
        <v>18.974782232403172</v>
      </c>
      <c r="AJ242" s="48" cm="1">
        <f t="array" ref="AJ242">SUM(AJ236:AJ241*0.19)</f>
        <v>18.855691594647102</v>
      </c>
      <c r="AK242" s="48" cm="1">
        <f t="array" ref="AK242">SUM(AK236:AK241*0.19)</f>
        <v>18.637259935391977</v>
      </c>
      <c r="AL242" s="48" cm="1">
        <f t="array" ref="AL242">SUM(AL236:AL241*0.19)</f>
        <v>18.541381240030542</v>
      </c>
      <c r="AM242" s="48" cm="1">
        <f t="array" ref="AM242">SUM(AM236:AM241*0.19)</f>
        <v>17.806134377175113</v>
      </c>
      <c r="AN242" s="48" cm="1">
        <f t="array" ref="AN242">SUM(AN236:AN241*0.19)</f>
        <v>17.630762706386701</v>
      </c>
      <c r="AO242" s="48" cm="1">
        <f t="array" ref="AO242">SUM(AO236:AO241*0.19)</f>
        <v>15.294657759674816</v>
      </c>
      <c r="AP242" s="48" cm="1">
        <f t="array" ref="AP242">SUM(AP236:AP241*0.19)</f>
        <v>15.49207204703376</v>
      </c>
      <c r="AQ242" s="48" cm="1">
        <f t="array" ref="AQ242">SUM(AQ236:AQ241*0.19)</f>
        <v>15.121406785981476</v>
      </c>
    </row>
    <row r="243" spans="1:43" x14ac:dyDescent="0.35">
      <c r="A243" s="12"/>
      <c r="B243" s="12"/>
      <c r="C243" t="s">
        <v>207</v>
      </c>
      <c r="D243" s="26"/>
      <c r="E243" s="31" t="s">
        <v>88</v>
      </c>
      <c r="F243" s="48">
        <f t="shared" ref="F243:AQ243" si="16">(SUM(F236:F242)*0.05)</f>
        <v>13.051872468556628</v>
      </c>
      <c r="G243" s="48">
        <f t="shared" si="16"/>
        <v>10.948955792073072</v>
      </c>
      <c r="H243" s="48">
        <f t="shared" si="16"/>
        <v>9.4735074039364573</v>
      </c>
      <c r="I243" s="48">
        <f t="shared" si="16"/>
        <v>8.3752567170134995</v>
      </c>
      <c r="J243" s="48">
        <f t="shared" si="16"/>
        <v>8.634286751351393</v>
      </c>
      <c r="K243" s="48">
        <f t="shared" si="16"/>
        <v>8.1552397344321843</v>
      </c>
      <c r="L243" s="48">
        <f t="shared" si="16"/>
        <v>7.8651864339191464</v>
      </c>
      <c r="M243" s="48">
        <f t="shared" si="16"/>
        <v>7.5568614725206578</v>
      </c>
      <c r="N243" s="48">
        <f t="shared" si="16"/>
        <v>7.6447035071754046</v>
      </c>
      <c r="O243" s="48">
        <f t="shared" si="16"/>
        <v>7.562787126125663</v>
      </c>
      <c r="P243" s="48">
        <f t="shared" si="16"/>
        <v>7.3634059823590423</v>
      </c>
      <c r="Q243" s="48">
        <f t="shared" si="16"/>
        <v>7.2174490955136967</v>
      </c>
      <c r="R243" s="48">
        <f t="shared" si="16"/>
        <v>7.303422826160606</v>
      </c>
      <c r="S243" s="48">
        <f t="shared" si="16"/>
        <v>7.1859806870663334</v>
      </c>
      <c r="T243" s="48">
        <f t="shared" si="16"/>
        <v>7.0951281636923147</v>
      </c>
      <c r="U243" s="48">
        <f t="shared" si="16"/>
        <v>7.4361111636967498</v>
      </c>
      <c r="V243" s="48">
        <f t="shared" si="16"/>
        <v>7.4023330015169213</v>
      </c>
      <c r="W243" s="48">
        <f t="shared" si="16"/>
        <v>7.288317462707008</v>
      </c>
      <c r="X243" s="48">
        <f t="shared" si="16"/>
        <v>7.2754088988586041</v>
      </c>
      <c r="Y243" s="48">
        <f t="shared" si="16"/>
        <v>7.2227235244027561</v>
      </c>
      <c r="Z243" s="48">
        <f t="shared" si="16"/>
        <v>7.2382197617243609</v>
      </c>
      <c r="AA243" s="48">
        <f t="shared" si="16"/>
        <v>6.9921373864353287</v>
      </c>
      <c r="AB243" s="48">
        <f t="shared" si="16"/>
        <v>6.8994412489779169</v>
      </c>
      <c r="AC243" s="48">
        <f t="shared" si="16"/>
        <v>6.7450906085248086</v>
      </c>
      <c r="AD243" s="48">
        <f t="shared" si="16"/>
        <v>6.5549731728985812</v>
      </c>
      <c r="AE243" s="48">
        <f t="shared" si="16"/>
        <v>6.2948598077655751</v>
      </c>
      <c r="AF243" s="48">
        <f t="shared" si="16"/>
        <v>6.1143769785901156</v>
      </c>
      <c r="AG243" s="48">
        <f t="shared" si="16"/>
        <v>5.9534143498469376</v>
      </c>
      <c r="AH243" s="48">
        <f t="shared" si="16"/>
        <v>6.0145631920543421</v>
      </c>
      <c r="AI243" s="48">
        <f t="shared" si="16"/>
        <v>5.9421028569894148</v>
      </c>
      <c r="AJ243" s="48">
        <f t="shared" si="16"/>
        <v>5.9048086835868556</v>
      </c>
      <c r="AK243" s="48">
        <f t="shared" si="16"/>
        <v>5.8364050850306457</v>
      </c>
      <c r="AL243" s="48">
        <f t="shared" si="16"/>
        <v>5.8063799146411448</v>
      </c>
      <c r="AM243" s="48">
        <f t="shared" si="16"/>
        <v>5.5761315549574695</v>
      </c>
      <c r="AN243" s="48">
        <f t="shared" si="16"/>
        <v>5.5212125317368894</v>
      </c>
      <c r="AO243" s="48">
        <f t="shared" si="16"/>
        <v>4.7896428247402723</v>
      </c>
      <c r="AP243" s="48">
        <f t="shared" si="16"/>
        <v>4.851464667360573</v>
      </c>
      <c r="AQ243" s="48">
        <f t="shared" si="16"/>
        <v>4.7353879145573572</v>
      </c>
    </row>
    <row r="244" spans="1:43" x14ac:dyDescent="0.35">
      <c r="A244" s="12"/>
      <c r="B244" s="12"/>
      <c r="C244" t="s">
        <v>196</v>
      </c>
      <c r="D244" s="26"/>
      <c r="E244" s="31" t="s">
        <v>88</v>
      </c>
      <c r="F244" s="36">
        <f t="shared" ref="F244:AQ244" si="17">SUM(F236:F243)</f>
        <v>274.08932183968915</v>
      </c>
      <c r="G244" s="36">
        <f t="shared" si="17"/>
        <v>229.92807163353447</v>
      </c>
      <c r="H244" s="36">
        <f t="shared" si="17"/>
        <v>198.94365548266558</v>
      </c>
      <c r="I244" s="36">
        <f t="shared" si="17"/>
        <v>175.88039105728348</v>
      </c>
      <c r="J244" s="36">
        <f t="shared" si="17"/>
        <v>181.32002177837924</v>
      </c>
      <c r="K244" s="36">
        <f t="shared" si="17"/>
        <v>171.26003442307584</v>
      </c>
      <c r="L244" s="36">
        <f t="shared" si="17"/>
        <v>165.16891511230207</v>
      </c>
      <c r="M244" s="36">
        <f t="shared" si="17"/>
        <v>158.69409092293381</v>
      </c>
      <c r="N244" s="36">
        <f t="shared" si="17"/>
        <v>160.53877365068348</v>
      </c>
      <c r="O244" s="36">
        <f t="shared" si="17"/>
        <v>158.81852964863893</v>
      </c>
      <c r="P244" s="36">
        <f t="shared" si="17"/>
        <v>154.63152562953988</v>
      </c>
      <c r="Q244" s="36">
        <f t="shared" si="17"/>
        <v>151.56643100578762</v>
      </c>
      <c r="R244" s="36">
        <f t="shared" si="17"/>
        <v>153.37187934937273</v>
      </c>
      <c r="S244" s="36">
        <f t="shared" si="17"/>
        <v>150.90559442839299</v>
      </c>
      <c r="T244" s="36">
        <f t="shared" si="17"/>
        <v>148.99769143753861</v>
      </c>
      <c r="U244" s="36">
        <f t="shared" si="17"/>
        <v>156.15833443763174</v>
      </c>
      <c r="V244" s="36">
        <f t="shared" si="17"/>
        <v>155.44899303185534</v>
      </c>
      <c r="W244" s="36">
        <f t="shared" si="17"/>
        <v>153.05466671684715</v>
      </c>
      <c r="X244" s="36">
        <f t="shared" si="17"/>
        <v>152.78358687603068</v>
      </c>
      <c r="Y244" s="36">
        <f t="shared" si="17"/>
        <v>151.67719401245787</v>
      </c>
      <c r="Z244" s="36">
        <f t="shared" si="17"/>
        <v>152.00261499621158</v>
      </c>
      <c r="AA244" s="36">
        <f t="shared" si="17"/>
        <v>146.8348851151419</v>
      </c>
      <c r="AB244" s="36">
        <f t="shared" si="17"/>
        <v>144.88826622853625</v>
      </c>
      <c r="AC244" s="36">
        <f t="shared" si="17"/>
        <v>141.64690277902096</v>
      </c>
      <c r="AD244" s="36">
        <f t="shared" si="17"/>
        <v>137.65443663087018</v>
      </c>
      <c r="AE244" s="36">
        <f t="shared" si="17"/>
        <v>132.19205596307705</v>
      </c>
      <c r="AF244" s="36">
        <f t="shared" si="17"/>
        <v>128.40191655039243</v>
      </c>
      <c r="AG244" s="36">
        <f t="shared" si="17"/>
        <v>125.02170134678569</v>
      </c>
      <c r="AH244" s="36">
        <f t="shared" si="17"/>
        <v>126.30582703314117</v>
      </c>
      <c r="AI244" s="36">
        <f t="shared" si="17"/>
        <v>124.7841599967777</v>
      </c>
      <c r="AJ244" s="36">
        <f t="shared" si="17"/>
        <v>124.00098235532396</v>
      </c>
      <c r="AK244" s="36">
        <f t="shared" si="17"/>
        <v>122.56450678564356</v>
      </c>
      <c r="AL244" s="36">
        <f t="shared" si="17"/>
        <v>121.93397820746402</v>
      </c>
      <c r="AM244" s="36">
        <f t="shared" si="17"/>
        <v>117.09876265410685</v>
      </c>
      <c r="AN244" s="36">
        <f t="shared" si="17"/>
        <v>115.94546316647467</v>
      </c>
      <c r="AO244" s="36">
        <f t="shared" si="17"/>
        <v>100.5824993195457</v>
      </c>
      <c r="AP244" s="36">
        <f t="shared" si="17"/>
        <v>101.88075801457202</v>
      </c>
      <c r="AQ244" s="36">
        <f t="shared" si="17"/>
        <v>99.443146205704494</v>
      </c>
    </row>
    <row r="245" spans="1:43" x14ac:dyDescent="0.35">
      <c r="A245" s="12"/>
      <c r="B245" s="12"/>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row>
    <row r="246" spans="1:43" x14ac:dyDescent="0.35">
      <c r="A246" s="27" t="s">
        <v>85</v>
      </c>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row>
  </sheetData>
  <pageMargins left="0.7" right="0.7" top="0.75" bottom="0.75" header="0.3" footer="0.3"/>
  <pageSetup paperSize="9" orientation="portrait" r:id="rId1"/>
  <ignoredErrors>
    <ignoredError sqref="F222:AQ222"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26077-15D6-46B3-B5BF-4D1516864FCA}">
  <sheetPr codeName="Sheet30"/>
  <dimension ref="A1:BO247"/>
  <sheetViews>
    <sheetView showGridLines="0" zoomScale="70" zoomScaleNormal="70" workbookViewId="0">
      <pane xSplit="5" ySplit="5" topLeftCell="F6" activePane="bottomRight" state="frozen"/>
      <selection pane="topRight" activeCell="R1" sqref="R1"/>
      <selection pane="bottomLeft" activeCell="A12" sqref="A12"/>
      <selection pane="bottomRight"/>
    </sheetView>
  </sheetViews>
  <sheetFormatPr defaultColWidth="0" defaultRowHeight="14.5" x14ac:dyDescent="0.35"/>
  <cols>
    <col min="1" max="1" width="5.54296875" customWidth="1"/>
    <col min="2" max="2" width="29.54296875" customWidth="1"/>
    <col min="3" max="3" width="28.81640625" customWidth="1"/>
    <col min="4" max="4" width="10.81640625" customWidth="1"/>
    <col min="5" max="5" width="12.453125" customWidth="1"/>
    <col min="6" max="43" width="8.81640625" customWidth="1"/>
    <col min="44" max="44" width="8.81640625" hidden="1" customWidth="1"/>
    <col min="45" max="67" width="0" hidden="1" customWidth="1"/>
    <col min="68" max="16384" width="8.81640625" hidden="1"/>
  </cols>
  <sheetData>
    <row r="1" spans="1:43" x14ac:dyDescent="0.35">
      <c r="A1" s="12"/>
      <c r="B1" s="8"/>
      <c r="C1" s="12" t="s">
        <v>48</v>
      </c>
      <c r="D1" s="35" t="s">
        <v>49</v>
      </c>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row>
    <row r="2" spans="1:43" x14ac:dyDescent="0.35">
      <c r="A2" s="12"/>
      <c r="B2" s="8"/>
      <c r="C2" s="12" t="s">
        <v>10</v>
      </c>
      <c r="D2" s="35" t="s">
        <v>50</v>
      </c>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1:43" x14ac:dyDescent="0.35">
      <c r="A3" s="12"/>
      <c r="B3" s="8"/>
      <c r="C3" s="12" t="s">
        <v>12</v>
      </c>
      <c r="D3" s="35" t="s">
        <v>51</v>
      </c>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row>
    <row r="4" spans="1:43" x14ac:dyDescent="0.35">
      <c r="A4" s="8"/>
      <c r="B4" s="8"/>
      <c r="C4" s="12" t="s">
        <v>52</v>
      </c>
      <c r="D4" s="35" t="s">
        <v>32</v>
      </c>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row>
    <row r="5" spans="1:43" ht="14.15" customHeight="1" x14ac:dyDescent="0.35">
      <c r="A5" s="12"/>
      <c r="B5" s="12"/>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row>
    <row r="6" spans="1:43" x14ac:dyDescent="0.35">
      <c r="A6" s="27" t="s">
        <v>23</v>
      </c>
      <c r="B6" s="27"/>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row>
    <row r="7" spans="1:43" x14ac:dyDescent="0.35">
      <c r="A7" s="29"/>
      <c r="B7" s="29"/>
      <c r="C7" s="29" t="s">
        <v>54</v>
      </c>
      <c r="D7" s="29"/>
      <c r="E7" s="29" t="s">
        <v>55</v>
      </c>
      <c r="F7" s="30">
        <v>2023</v>
      </c>
      <c r="G7" s="30">
        <v>2024</v>
      </c>
      <c r="H7" s="30">
        <v>2025</v>
      </c>
      <c r="I7" s="30">
        <v>2026</v>
      </c>
      <c r="J7" s="30">
        <v>2027</v>
      </c>
      <c r="K7" s="30">
        <v>2028</v>
      </c>
      <c r="L7" s="30">
        <v>2029</v>
      </c>
      <c r="M7" s="30">
        <v>2030</v>
      </c>
      <c r="N7" s="30">
        <v>2031</v>
      </c>
      <c r="O7" s="30">
        <v>2032</v>
      </c>
      <c r="P7" s="30">
        <v>2033</v>
      </c>
      <c r="Q7" s="30">
        <v>2034</v>
      </c>
      <c r="R7" s="30">
        <v>2035</v>
      </c>
      <c r="S7" s="30">
        <v>2036</v>
      </c>
      <c r="T7" s="30">
        <v>2037</v>
      </c>
      <c r="U7" s="30">
        <v>2038</v>
      </c>
      <c r="V7" s="30">
        <v>2039</v>
      </c>
      <c r="W7" s="30">
        <v>2040</v>
      </c>
      <c r="X7" s="30">
        <v>2041</v>
      </c>
      <c r="Y7" s="30">
        <v>2042</v>
      </c>
      <c r="Z7" s="30">
        <v>2043</v>
      </c>
      <c r="AA7" s="30">
        <v>2044</v>
      </c>
      <c r="AB7" s="30">
        <v>2045</v>
      </c>
      <c r="AC7" s="30">
        <v>2046</v>
      </c>
      <c r="AD7" s="30">
        <v>2047</v>
      </c>
      <c r="AE7" s="30">
        <v>2048</v>
      </c>
      <c r="AF7" s="30">
        <v>2049</v>
      </c>
      <c r="AG7" s="30">
        <v>2050</v>
      </c>
      <c r="AH7" s="30">
        <v>2051</v>
      </c>
      <c r="AI7" s="30">
        <v>2052</v>
      </c>
      <c r="AJ7" s="30">
        <v>2053</v>
      </c>
      <c r="AK7" s="30">
        <v>2054</v>
      </c>
      <c r="AL7" s="30">
        <v>2055</v>
      </c>
      <c r="AM7" s="30">
        <v>2056</v>
      </c>
      <c r="AN7" s="30">
        <v>2057</v>
      </c>
      <c r="AO7" s="30">
        <v>2058</v>
      </c>
      <c r="AP7" s="30">
        <v>2059</v>
      </c>
      <c r="AQ7" s="30">
        <v>2060</v>
      </c>
    </row>
    <row r="8" spans="1:43" x14ac:dyDescent="0.35">
      <c r="A8" s="12"/>
      <c r="B8" s="12" t="s">
        <v>86</v>
      </c>
      <c r="C8" s="8" t="s">
        <v>87</v>
      </c>
      <c r="D8" s="8"/>
      <c r="E8" s="31" t="s">
        <v>88</v>
      </c>
      <c r="F8" s="36">
        <v>61.42</v>
      </c>
      <c r="G8" s="36">
        <v>43.9</v>
      </c>
      <c r="H8" s="36">
        <v>31.71</v>
      </c>
      <c r="I8" s="36">
        <v>25.34</v>
      </c>
      <c r="J8" s="36">
        <v>23.67</v>
      </c>
      <c r="K8" s="36">
        <v>21.67</v>
      </c>
      <c r="L8" s="36">
        <v>21.75</v>
      </c>
      <c r="M8" s="36">
        <v>21.92</v>
      </c>
      <c r="N8" s="36">
        <v>22.16</v>
      </c>
      <c r="O8" s="36">
        <v>22.4</v>
      </c>
      <c r="P8" s="36">
        <v>22.59</v>
      </c>
      <c r="Q8" s="36">
        <v>22.77</v>
      </c>
      <c r="R8" s="36">
        <v>22.96</v>
      </c>
      <c r="S8" s="36">
        <v>23.14</v>
      </c>
      <c r="T8" s="36">
        <v>23.33</v>
      </c>
      <c r="U8" s="36">
        <v>23.53</v>
      </c>
      <c r="V8" s="36">
        <v>23.72</v>
      </c>
      <c r="W8" s="36">
        <v>23.9</v>
      </c>
      <c r="X8" s="36">
        <v>24.06</v>
      </c>
      <c r="Y8" s="36">
        <v>24.21</v>
      </c>
      <c r="Z8" s="36">
        <v>24.35</v>
      </c>
      <c r="AA8" s="36">
        <v>24.47</v>
      </c>
      <c r="AB8" s="36">
        <v>24.58</v>
      </c>
      <c r="AC8" s="36">
        <v>24.7</v>
      </c>
      <c r="AD8" s="36">
        <v>24.82</v>
      </c>
      <c r="AE8" s="36">
        <v>24.93</v>
      </c>
      <c r="AF8" s="36">
        <v>25.04</v>
      </c>
      <c r="AG8" s="36">
        <v>25.16</v>
      </c>
      <c r="AH8" s="36">
        <v>25.27</v>
      </c>
      <c r="AI8" s="36">
        <v>25.39</v>
      </c>
      <c r="AJ8" s="36">
        <v>25.5</v>
      </c>
      <c r="AK8" s="36">
        <v>25.61</v>
      </c>
      <c r="AL8" s="36">
        <v>25.72</v>
      </c>
      <c r="AM8" s="36">
        <v>25.84</v>
      </c>
      <c r="AN8" s="36">
        <v>25.95</v>
      </c>
      <c r="AO8" s="36">
        <v>26.06</v>
      </c>
      <c r="AP8" s="36">
        <v>26.18</v>
      </c>
      <c r="AQ8" s="36">
        <v>26.3</v>
      </c>
    </row>
    <row r="9" spans="1:43" x14ac:dyDescent="0.35">
      <c r="A9" s="12"/>
      <c r="B9" s="12"/>
      <c r="C9" s="8" t="s">
        <v>89</v>
      </c>
      <c r="D9" s="8"/>
      <c r="E9" s="31" t="s">
        <v>90</v>
      </c>
      <c r="F9" s="36">
        <v>149.65</v>
      </c>
      <c r="G9" s="36">
        <v>108.18</v>
      </c>
      <c r="H9" s="36">
        <v>87.07</v>
      </c>
      <c r="I9" s="36">
        <v>79.73</v>
      </c>
      <c r="J9" s="36">
        <v>72.819999999999993</v>
      </c>
      <c r="K9" s="36">
        <v>65.94</v>
      </c>
      <c r="L9" s="36">
        <v>61.55</v>
      </c>
      <c r="M9" s="36">
        <v>62.3</v>
      </c>
      <c r="N9" s="36">
        <v>63.04</v>
      </c>
      <c r="O9" s="36">
        <v>63.78</v>
      </c>
      <c r="P9" s="36">
        <v>64.53</v>
      </c>
      <c r="Q9" s="36">
        <v>65.27</v>
      </c>
      <c r="R9" s="36">
        <v>66.010000000000005</v>
      </c>
      <c r="S9" s="36">
        <v>66.010000000000005</v>
      </c>
      <c r="T9" s="36">
        <v>66.010000000000005</v>
      </c>
      <c r="U9" s="36">
        <v>66.010000000000005</v>
      </c>
      <c r="V9" s="36">
        <v>66.010000000000005</v>
      </c>
      <c r="W9" s="36">
        <v>66.010000000000005</v>
      </c>
      <c r="X9" s="36">
        <v>68.39</v>
      </c>
      <c r="Y9" s="36">
        <v>68.98</v>
      </c>
      <c r="Z9" s="36">
        <v>69.569999999999993</v>
      </c>
      <c r="AA9" s="36">
        <v>70.16</v>
      </c>
      <c r="AB9" s="36">
        <v>70.760000000000005</v>
      </c>
      <c r="AC9" s="36">
        <v>71.349999999999994</v>
      </c>
      <c r="AD9" s="36">
        <v>71.94</v>
      </c>
      <c r="AE9" s="36">
        <v>72.540000000000006</v>
      </c>
      <c r="AF9" s="36">
        <v>73.13</v>
      </c>
      <c r="AG9" s="36">
        <v>73.72</v>
      </c>
      <c r="AH9" s="36">
        <v>74.319999999999993</v>
      </c>
      <c r="AI9" s="36">
        <v>74.91</v>
      </c>
      <c r="AJ9" s="36">
        <v>75.5</v>
      </c>
      <c r="AK9" s="36">
        <v>76.099999999999994</v>
      </c>
      <c r="AL9" s="36">
        <v>76.69</v>
      </c>
      <c r="AM9" s="36">
        <v>77.28</v>
      </c>
      <c r="AN9" s="36">
        <v>77.88</v>
      </c>
      <c r="AO9" s="36">
        <v>78.47</v>
      </c>
      <c r="AP9" s="36">
        <v>79.06</v>
      </c>
      <c r="AQ9" s="36">
        <v>79.66</v>
      </c>
    </row>
    <row r="10" spans="1:43" x14ac:dyDescent="0.35">
      <c r="A10" s="37"/>
      <c r="B10" s="12"/>
      <c r="C10" s="8" t="s">
        <v>91</v>
      </c>
      <c r="D10" s="8"/>
      <c r="E10" s="31" t="s">
        <v>90</v>
      </c>
      <c r="F10" s="36">
        <v>96.442044076694998</v>
      </c>
      <c r="G10" s="36">
        <v>96.569488295186204</v>
      </c>
      <c r="H10" s="36">
        <v>98.302520047649196</v>
      </c>
      <c r="I10" s="36">
        <v>101.211884338483</v>
      </c>
      <c r="J10" s="36">
        <v>103.93636457150799</v>
      </c>
      <c r="K10" s="36">
        <v>109.798965310084</v>
      </c>
      <c r="L10" s="36">
        <v>112.596150830827</v>
      </c>
      <c r="M10" s="36">
        <v>115.39333646002</v>
      </c>
      <c r="N10" s="36">
        <v>118.301248537772</v>
      </c>
      <c r="O10" s="36">
        <v>121.209160615524</v>
      </c>
      <c r="P10" s="36">
        <v>124.117072693274</v>
      </c>
      <c r="Q10" s="36">
        <v>127.024984771026</v>
      </c>
      <c r="R10" s="36">
        <v>129.932896848778</v>
      </c>
      <c r="S10" s="36">
        <v>132.84080892652801</v>
      </c>
      <c r="T10" s="36">
        <v>135.74872100428101</v>
      </c>
      <c r="U10" s="36">
        <v>138.65663308203099</v>
      </c>
      <c r="V10" s="36">
        <v>141.56454515978299</v>
      </c>
      <c r="W10" s="36">
        <v>144.47245723753599</v>
      </c>
      <c r="X10" s="36">
        <v>147.38036931528501</v>
      </c>
      <c r="Y10" s="36">
        <v>150.28828139303801</v>
      </c>
      <c r="Z10" s="36">
        <v>153.19619347078699</v>
      </c>
      <c r="AA10" s="36">
        <v>156.10410554854101</v>
      </c>
      <c r="AB10" s="36">
        <v>159.012017626291</v>
      </c>
      <c r="AC10" s="36">
        <v>161.919929704043</v>
      </c>
      <c r="AD10" s="36">
        <v>164.827841781795</v>
      </c>
      <c r="AE10" s="36">
        <v>167.73575385954501</v>
      </c>
      <c r="AF10" s="36">
        <v>170.64366593729801</v>
      </c>
      <c r="AG10" s="36">
        <v>173.55157801504799</v>
      </c>
      <c r="AH10" s="36">
        <v>176.4594900928</v>
      </c>
      <c r="AI10" s="36">
        <v>179.36740217055001</v>
      </c>
      <c r="AJ10" s="36">
        <v>182.27531424830201</v>
      </c>
      <c r="AK10" s="36">
        <v>185.18322632605501</v>
      </c>
      <c r="AL10" s="36">
        <v>188.091138403804</v>
      </c>
      <c r="AM10" s="36">
        <v>190.99905048155799</v>
      </c>
      <c r="AN10" s="36">
        <v>193.906962559307</v>
      </c>
      <c r="AO10" s="36">
        <v>196.81487463706</v>
      </c>
      <c r="AP10" s="36">
        <v>199.72278671480899</v>
      </c>
      <c r="AQ10" s="36">
        <v>202.63069879256199</v>
      </c>
    </row>
    <row r="11" spans="1:43" x14ac:dyDescent="0.35">
      <c r="A11" s="12"/>
      <c r="B11" s="12"/>
      <c r="C11" s="8"/>
      <c r="D11" s="8"/>
      <c r="E11" s="31"/>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row>
    <row r="12" spans="1:43" x14ac:dyDescent="0.35">
      <c r="A12" s="12"/>
      <c r="B12" s="12" t="s">
        <v>92</v>
      </c>
      <c r="C12" s="8" t="s">
        <v>92</v>
      </c>
      <c r="D12" s="8"/>
      <c r="E12" s="31" t="s">
        <v>93</v>
      </c>
      <c r="F12" s="36">
        <v>322.29000000000002</v>
      </c>
      <c r="G12" s="36">
        <v>329.88</v>
      </c>
      <c r="H12" s="36">
        <v>341.76</v>
      </c>
      <c r="I12" s="36">
        <v>353.58</v>
      </c>
      <c r="J12" s="36">
        <v>365.33</v>
      </c>
      <c r="K12" s="36">
        <v>378.3</v>
      </c>
      <c r="L12" s="36">
        <v>392.05</v>
      </c>
      <c r="M12" s="36">
        <v>419.83</v>
      </c>
      <c r="N12" s="36">
        <v>441.25</v>
      </c>
      <c r="O12" s="36">
        <v>465.83</v>
      </c>
      <c r="P12" s="36">
        <v>489.62</v>
      </c>
      <c r="Q12" s="36">
        <v>516.20000000000005</v>
      </c>
      <c r="R12" s="36">
        <v>545.29999999999995</v>
      </c>
      <c r="S12" s="36">
        <v>572.29</v>
      </c>
      <c r="T12" s="36">
        <v>593.79999999999995</v>
      </c>
      <c r="U12" s="36">
        <v>611.62</v>
      </c>
      <c r="V12" s="36">
        <v>626.29999999999995</v>
      </c>
      <c r="W12" s="36">
        <v>642.82000000000005</v>
      </c>
      <c r="X12" s="36">
        <v>659.06</v>
      </c>
      <c r="Y12" s="36">
        <v>677.52</v>
      </c>
      <c r="Z12" s="36">
        <v>696.75</v>
      </c>
      <c r="AA12" s="36">
        <v>719.5</v>
      </c>
      <c r="AB12" s="36">
        <v>738.06</v>
      </c>
      <c r="AC12" s="36">
        <v>754.3</v>
      </c>
      <c r="AD12" s="36">
        <v>769.51</v>
      </c>
      <c r="AE12" s="36">
        <v>785.05</v>
      </c>
      <c r="AF12" s="36">
        <v>793.61</v>
      </c>
      <c r="AG12" s="36">
        <v>801.49</v>
      </c>
      <c r="AH12" s="36">
        <v>803.76</v>
      </c>
      <c r="AI12" s="36">
        <v>807.28</v>
      </c>
      <c r="AJ12" s="36">
        <v>805.99</v>
      </c>
      <c r="AK12" s="36">
        <v>808.16</v>
      </c>
      <c r="AL12" s="36">
        <v>810.64</v>
      </c>
      <c r="AM12" s="36">
        <v>817.04</v>
      </c>
      <c r="AN12" s="36">
        <v>819.04</v>
      </c>
      <c r="AO12" s="36">
        <v>822.95</v>
      </c>
      <c r="AP12" s="36">
        <v>825.11</v>
      </c>
      <c r="AQ12" s="36">
        <v>829.25</v>
      </c>
    </row>
    <row r="13" spans="1:43" x14ac:dyDescent="0.35">
      <c r="A13" s="12"/>
      <c r="B13" s="12"/>
      <c r="C13" s="38" t="s">
        <v>94</v>
      </c>
      <c r="D13" s="38"/>
      <c r="E13" s="31" t="s">
        <v>93</v>
      </c>
      <c r="F13" s="36">
        <v>2.21</v>
      </c>
      <c r="G13" s="36">
        <v>3.28</v>
      </c>
      <c r="H13" s="36">
        <v>6.59</v>
      </c>
      <c r="I13" s="36">
        <v>10.37</v>
      </c>
      <c r="J13" s="36">
        <v>14.66</v>
      </c>
      <c r="K13" s="36">
        <v>19.45</v>
      </c>
      <c r="L13" s="36">
        <v>24.82</v>
      </c>
      <c r="M13" s="36">
        <v>30.67</v>
      </c>
      <c r="N13" s="36">
        <v>36.299999999999997</v>
      </c>
      <c r="O13" s="36">
        <v>42.39</v>
      </c>
      <c r="P13" s="36">
        <v>48.57</v>
      </c>
      <c r="Q13" s="36">
        <v>54.4</v>
      </c>
      <c r="R13" s="36">
        <v>60.39</v>
      </c>
      <c r="S13" s="36">
        <v>66.709999999999994</v>
      </c>
      <c r="T13" s="36">
        <v>72.88</v>
      </c>
      <c r="U13" s="36">
        <v>78.95</v>
      </c>
      <c r="V13" s="36">
        <v>85.19</v>
      </c>
      <c r="W13" s="36">
        <v>91.32</v>
      </c>
      <c r="X13" s="36">
        <v>97.4</v>
      </c>
      <c r="Y13" s="36">
        <v>103.45</v>
      </c>
      <c r="Z13" s="36">
        <v>109.65</v>
      </c>
      <c r="AA13" s="36">
        <v>116.9</v>
      </c>
      <c r="AB13" s="36">
        <v>121.71</v>
      </c>
      <c r="AC13" s="36">
        <v>125.01</v>
      </c>
      <c r="AD13" s="36">
        <v>127.74</v>
      </c>
      <c r="AE13" s="36">
        <v>130.16999999999999</v>
      </c>
      <c r="AF13" s="36">
        <v>132.78</v>
      </c>
      <c r="AG13" s="36">
        <v>134.62</v>
      </c>
      <c r="AH13" s="36">
        <v>135.38999999999999</v>
      </c>
      <c r="AI13" s="36">
        <v>135.69</v>
      </c>
      <c r="AJ13" s="36">
        <v>136.15</v>
      </c>
      <c r="AK13" s="36">
        <v>136.78</v>
      </c>
      <c r="AL13" s="36">
        <v>137.16999999999999</v>
      </c>
      <c r="AM13" s="36">
        <v>137.57</v>
      </c>
      <c r="AN13" s="36">
        <v>137.57</v>
      </c>
      <c r="AO13" s="36">
        <v>137.52000000000001</v>
      </c>
      <c r="AP13" s="36">
        <v>137.6</v>
      </c>
      <c r="AQ13" s="36">
        <v>137.66</v>
      </c>
    </row>
    <row r="14" spans="1:43" x14ac:dyDescent="0.35">
      <c r="A14" s="12"/>
      <c r="B14" s="12"/>
      <c r="C14" s="38" t="s">
        <v>95</v>
      </c>
      <c r="D14" s="38"/>
      <c r="E14" s="31" t="s">
        <v>93</v>
      </c>
      <c r="F14" s="36">
        <v>29.35</v>
      </c>
      <c r="G14" s="36">
        <v>32.6</v>
      </c>
      <c r="H14" s="36">
        <v>36.200000000000003</v>
      </c>
      <c r="I14" s="36">
        <v>40.07</v>
      </c>
      <c r="J14" s="36">
        <v>44.21</v>
      </c>
      <c r="K14" s="36">
        <v>48.6</v>
      </c>
      <c r="L14" s="36">
        <v>52.8</v>
      </c>
      <c r="M14" s="36">
        <v>57.11</v>
      </c>
      <c r="N14" s="36">
        <v>61.6</v>
      </c>
      <c r="O14" s="36">
        <v>66.33</v>
      </c>
      <c r="P14" s="36">
        <v>71.16</v>
      </c>
      <c r="Q14" s="36">
        <v>76.22</v>
      </c>
      <c r="R14" s="36">
        <v>81.09</v>
      </c>
      <c r="S14" s="36">
        <v>85.18</v>
      </c>
      <c r="T14" s="36">
        <v>89.36</v>
      </c>
      <c r="U14" s="36">
        <v>91.88</v>
      </c>
      <c r="V14" s="36">
        <v>94.28</v>
      </c>
      <c r="W14" s="36">
        <v>96.57</v>
      </c>
      <c r="X14" s="36">
        <v>98.6</v>
      </c>
      <c r="Y14" s="36">
        <v>100.53</v>
      </c>
      <c r="Z14" s="36">
        <v>102.32</v>
      </c>
      <c r="AA14" s="36">
        <v>104.01</v>
      </c>
      <c r="AB14" s="36">
        <v>105.5</v>
      </c>
      <c r="AC14" s="36">
        <v>106.88</v>
      </c>
      <c r="AD14" s="36">
        <v>108.13</v>
      </c>
      <c r="AE14" s="36">
        <v>109.32</v>
      </c>
      <c r="AF14" s="36">
        <v>110.47</v>
      </c>
      <c r="AG14" s="36">
        <v>111.66</v>
      </c>
      <c r="AH14" s="36">
        <v>111.74</v>
      </c>
      <c r="AI14" s="36">
        <v>111.86</v>
      </c>
      <c r="AJ14" s="36">
        <v>111.88</v>
      </c>
      <c r="AK14" s="36">
        <v>111.93</v>
      </c>
      <c r="AL14" s="36">
        <v>111.97</v>
      </c>
      <c r="AM14" s="36">
        <v>112.05</v>
      </c>
      <c r="AN14" s="36">
        <v>112.03</v>
      </c>
      <c r="AO14" s="36">
        <v>112.04</v>
      </c>
      <c r="AP14" s="36">
        <v>112.05</v>
      </c>
      <c r="AQ14" s="36">
        <v>112.09</v>
      </c>
    </row>
    <row r="15" spans="1:43" x14ac:dyDescent="0.35">
      <c r="A15" s="12"/>
      <c r="B15" s="12"/>
      <c r="C15" s="38" t="s">
        <v>96</v>
      </c>
      <c r="D15" s="38"/>
      <c r="E15" s="31" t="s">
        <v>93</v>
      </c>
      <c r="F15" s="36">
        <v>6.95</v>
      </c>
      <c r="G15" s="36">
        <v>9.8699999999999992</v>
      </c>
      <c r="H15" s="36">
        <v>14.37</v>
      </c>
      <c r="I15" s="36">
        <v>18.18</v>
      </c>
      <c r="J15" s="36">
        <v>21.01</v>
      </c>
      <c r="K15" s="36">
        <v>24.55</v>
      </c>
      <c r="L15" s="36">
        <v>28.44</v>
      </c>
      <c r="M15" s="36">
        <v>45.85</v>
      </c>
      <c r="N15" s="36">
        <v>57.22</v>
      </c>
      <c r="O15" s="36">
        <v>71.260000000000005</v>
      </c>
      <c r="P15" s="36">
        <v>83.93</v>
      </c>
      <c r="Q15" s="36">
        <v>99.96</v>
      </c>
      <c r="R15" s="36">
        <v>118.5</v>
      </c>
      <c r="S15" s="36">
        <v>135.01</v>
      </c>
      <c r="T15" s="36">
        <v>146.24</v>
      </c>
      <c r="U15" s="36">
        <v>155.71</v>
      </c>
      <c r="V15" s="36">
        <v>162.55000000000001</v>
      </c>
      <c r="W15" s="36">
        <v>172.21</v>
      </c>
      <c r="X15" s="36">
        <v>181.2</v>
      </c>
      <c r="Y15" s="36">
        <v>193.38</v>
      </c>
      <c r="Z15" s="36">
        <v>206.61</v>
      </c>
      <c r="AA15" s="36">
        <v>221.95</v>
      </c>
      <c r="AB15" s="36">
        <v>235.22</v>
      </c>
      <c r="AC15" s="36">
        <v>247.29</v>
      </c>
      <c r="AD15" s="36">
        <v>258.72000000000003</v>
      </c>
      <c r="AE15" s="36">
        <v>270.94</v>
      </c>
      <c r="AF15" s="36">
        <v>276.08</v>
      </c>
      <c r="AG15" s="36">
        <v>281.32</v>
      </c>
      <c r="AH15" s="36">
        <v>283.12</v>
      </c>
      <c r="AI15" s="36">
        <v>286.64</v>
      </c>
      <c r="AJ15" s="36">
        <v>285.24</v>
      </c>
      <c r="AK15" s="36">
        <v>287.12</v>
      </c>
      <c r="AL15" s="36">
        <v>289.55</v>
      </c>
      <c r="AM15" s="36">
        <v>295.89</v>
      </c>
      <c r="AN15" s="36">
        <v>298.27</v>
      </c>
      <c r="AO15" s="36">
        <v>302.61</v>
      </c>
      <c r="AP15" s="36">
        <v>305.07</v>
      </c>
      <c r="AQ15" s="36">
        <v>309.51</v>
      </c>
    </row>
    <row r="16" spans="1:43" x14ac:dyDescent="0.35">
      <c r="A16" s="12"/>
      <c r="B16" s="12"/>
      <c r="C16" s="8" t="s">
        <v>97</v>
      </c>
      <c r="D16" s="8"/>
      <c r="E16" s="31" t="s">
        <v>98</v>
      </c>
      <c r="F16" s="36">
        <v>59.616294986537085</v>
      </c>
      <c r="G16" s="36">
        <v>60.50961301383974</v>
      </c>
      <c r="H16" s="36">
        <v>62.060097252262409</v>
      </c>
      <c r="I16" s="36">
        <v>63.501313346119431</v>
      </c>
      <c r="J16" s="36">
        <v>64.699595672432395</v>
      </c>
      <c r="K16" s="36">
        <v>66.412651447388484</v>
      </c>
      <c r="L16" s="36">
        <v>67.899792075301818</v>
      </c>
      <c r="M16" s="36">
        <v>69.958312095258421</v>
      </c>
      <c r="N16" s="36">
        <v>71.808504455774454</v>
      </c>
      <c r="O16" s="36">
        <v>73.686845381532237</v>
      </c>
      <c r="P16" s="36">
        <v>75.615098925033777</v>
      </c>
      <c r="Q16" s="36">
        <v>77.489576210175386</v>
      </c>
      <c r="R16" s="36">
        <v>79.46488515497937</v>
      </c>
      <c r="S16" s="36">
        <v>81.0334454638312</v>
      </c>
      <c r="T16" s="36">
        <v>82.829148548354638</v>
      </c>
      <c r="U16" s="36">
        <v>84.2865539377228</v>
      </c>
      <c r="V16" s="36">
        <v>85.813762508578876</v>
      </c>
      <c r="W16" s="36">
        <v>87.437793384824019</v>
      </c>
      <c r="X16" s="36">
        <v>89.022287875715534</v>
      </c>
      <c r="Y16" s="36">
        <v>90.524477745439384</v>
      </c>
      <c r="Z16" s="36">
        <v>91.826888939907548</v>
      </c>
      <c r="AA16" s="36">
        <v>93.125679288125582</v>
      </c>
      <c r="AB16" s="36">
        <v>94.027535419474731</v>
      </c>
      <c r="AC16" s="36">
        <v>94.783666157520855</v>
      </c>
      <c r="AD16" s="36">
        <v>95.402022861276748</v>
      </c>
      <c r="AE16" s="36">
        <v>95.781648372549739</v>
      </c>
      <c r="AF16" s="36">
        <v>95.85557091063211</v>
      </c>
      <c r="AG16" s="36">
        <v>95.857391295835882</v>
      </c>
      <c r="AH16" s="36">
        <v>95.166133264002468</v>
      </c>
      <c r="AI16" s="36">
        <v>94.314668746965083</v>
      </c>
      <c r="AJ16" s="36">
        <v>93.28248420738214</v>
      </c>
      <c r="AK16" s="36">
        <v>92.344176680945836</v>
      </c>
      <c r="AL16" s="36">
        <v>91.456308110156286</v>
      </c>
      <c r="AM16" s="36">
        <v>90.534723366448389</v>
      </c>
      <c r="AN16" s="36">
        <v>89.693440484720867</v>
      </c>
      <c r="AO16" s="36">
        <v>88.910569285014873</v>
      </c>
      <c r="AP16" s="36">
        <v>88.412656628363749</v>
      </c>
      <c r="AQ16" s="36">
        <v>87.92436951761016</v>
      </c>
    </row>
    <row r="17" spans="1:43" x14ac:dyDescent="0.35">
      <c r="A17" s="12"/>
      <c r="B17" s="12"/>
      <c r="C17" s="8"/>
      <c r="D17" s="8"/>
      <c r="E17" s="8"/>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row>
    <row r="18" spans="1:43" x14ac:dyDescent="0.35">
      <c r="A18" s="27" t="s">
        <v>99</v>
      </c>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row>
    <row r="19" spans="1:43" x14ac:dyDescent="0.35">
      <c r="A19" s="29"/>
      <c r="B19" s="29"/>
      <c r="C19" s="29" t="s">
        <v>54</v>
      </c>
      <c r="D19" s="29"/>
      <c r="E19" s="29" t="s">
        <v>55</v>
      </c>
      <c r="F19" s="30">
        <v>2023</v>
      </c>
      <c r="G19" s="30">
        <v>2024</v>
      </c>
      <c r="H19" s="30">
        <v>2025</v>
      </c>
      <c r="I19" s="30">
        <v>2026</v>
      </c>
      <c r="J19" s="30">
        <v>2027</v>
      </c>
      <c r="K19" s="30">
        <v>2028</v>
      </c>
      <c r="L19" s="30">
        <v>2029</v>
      </c>
      <c r="M19" s="30">
        <v>2030</v>
      </c>
      <c r="N19" s="30">
        <v>2031</v>
      </c>
      <c r="O19" s="30">
        <v>2032</v>
      </c>
      <c r="P19" s="30">
        <v>2033</v>
      </c>
      <c r="Q19" s="30">
        <v>2034</v>
      </c>
      <c r="R19" s="30">
        <v>2035</v>
      </c>
      <c r="S19" s="30">
        <v>2036</v>
      </c>
      <c r="T19" s="30">
        <v>2037</v>
      </c>
      <c r="U19" s="30">
        <v>2038</v>
      </c>
      <c r="V19" s="30">
        <v>2039</v>
      </c>
      <c r="W19" s="30">
        <v>2040</v>
      </c>
      <c r="X19" s="30">
        <v>2041</v>
      </c>
      <c r="Y19" s="30">
        <v>2042</v>
      </c>
      <c r="Z19" s="30">
        <v>2043</v>
      </c>
      <c r="AA19" s="30">
        <v>2044</v>
      </c>
      <c r="AB19" s="30">
        <v>2045</v>
      </c>
      <c r="AC19" s="30">
        <v>2046</v>
      </c>
      <c r="AD19" s="30">
        <v>2047</v>
      </c>
      <c r="AE19" s="30">
        <v>2048</v>
      </c>
      <c r="AF19" s="30">
        <v>2049</v>
      </c>
      <c r="AG19" s="30">
        <v>2050</v>
      </c>
      <c r="AH19" s="30">
        <v>2051</v>
      </c>
      <c r="AI19" s="30">
        <v>2052</v>
      </c>
      <c r="AJ19" s="30">
        <v>2053</v>
      </c>
      <c r="AK19" s="30">
        <v>2054</v>
      </c>
      <c r="AL19" s="30">
        <v>2055</v>
      </c>
      <c r="AM19" s="30">
        <v>2056</v>
      </c>
      <c r="AN19" s="30">
        <v>2057</v>
      </c>
      <c r="AO19" s="30">
        <v>2058</v>
      </c>
      <c r="AP19" s="30">
        <v>2059</v>
      </c>
      <c r="AQ19" s="30">
        <v>2060</v>
      </c>
    </row>
    <row r="20" spans="1:43" x14ac:dyDescent="0.35">
      <c r="A20" s="12"/>
      <c r="B20" s="12" t="s">
        <v>100</v>
      </c>
      <c r="C20" s="8" t="s">
        <v>101</v>
      </c>
      <c r="D20" s="8"/>
      <c r="E20" s="31" t="s">
        <v>88</v>
      </c>
      <c r="F20" s="36">
        <v>152.68</v>
      </c>
      <c r="G20" s="36">
        <v>117.58</v>
      </c>
      <c r="H20" s="36">
        <v>88.94</v>
      </c>
      <c r="I20" s="36">
        <v>73.72</v>
      </c>
      <c r="J20" s="36">
        <v>66.069999999999993</v>
      </c>
      <c r="K20" s="36">
        <v>58.86</v>
      </c>
      <c r="L20" s="36">
        <v>53.47</v>
      </c>
      <c r="M20" s="36">
        <v>50.4</v>
      </c>
      <c r="N20" s="36">
        <v>52.29</v>
      </c>
      <c r="O20" s="36">
        <v>51.52</v>
      </c>
      <c r="P20" s="36">
        <v>53.69</v>
      </c>
      <c r="Q20" s="36">
        <v>54.25</v>
      </c>
      <c r="R20" s="36">
        <v>70.73</v>
      </c>
      <c r="S20" s="36">
        <v>72.55</v>
      </c>
      <c r="T20" s="36">
        <v>76.31</v>
      </c>
      <c r="U20" s="36">
        <v>78.930000000000007</v>
      </c>
      <c r="V20" s="36">
        <v>73.78</v>
      </c>
      <c r="W20" s="36">
        <v>69.540000000000006</v>
      </c>
      <c r="X20" s="36">
        <v>70.2</v>
      </c>
      <c r="Y20" s="36">
        <v>70.53</v>
      </c>
      <c r="Z20" s="36">
        <v>70.44</v>
      </c>
      <c r="AA20" s="36">
        <v>69.7</v>
      </c>
      <c r="AB20" s="36">
        <v>70.05</v>
      </c>
      <c r="AC20" s="36">
        <v>68.650000000000006</v>
      </c>
      <c r="AD20" s="36">
        <v>66.94</v>
      </c>
      <c r="AE20" s="36">
        <v>63.46</v>
      </c>
      <c r="AF20" s="36">
        <v>62.21</v>
      </c>
      <c r="AG20" s="36">
        <v>61.22</v>
      </c>
      <c r="AH20" s="36">
        <v>62.68</v>
      </c>
      <c r="AI20" s="36">
        <v>62.68</v>
      </c>
      <c r="AJ20" s="36">
        <v>63.89</v>
      </c>
      <c r="AK20" s="36">
        <v>63.89</v>
      </c>
      <c r="AL20" s="36">
        <v>63.7</v>
      </c>
      <c r="AM20" s="36">
        <v>63.14</v>
      </c>
      <c r="AN20" s="36">
        <v>61.97</v>
      </c>
      <c r="AO20" s="36">
        <v>60.99</v>
      </c>
      <c r="AP20" s="36">
        <v>61.65</v>
      </c>
      <c r="AQ20" s="36">
        <v>60.9</v>
      </c>
    </row>
    <row r="21" spans="1:43" x14ac:dyDescent="0.35">
      <c r="A21" s="12"/>
      <c r="B21" s="12"/>
      <c r="C21" s="8" t="s">
        <v>102</v>
      </c>
      <c r="D21" s="8"/>
      <c r="E21" s="31" t="s">
        <v>88</v>
      </c>
      <c r="F21" s="36">
        <v>167.31</v>
      </c>
      <c r="G21" s="36">
        <v>128.13</v>
      </c>
      <c r="H21" s="36">
        <v>97.47</v>
      </c>
      <c r="I21" s="36">
        <v>81</v>
      </c>
      <c r="J21" s="36">
        <v>71.53</v>
      </c>
      <c r="K21" s="36">
        <v>62.63</v>
      </c>
      <c r="L21" s="36">
        <v>56.28</v>
      </c>
      <c r="M21" s="36">
        <v>51.29</v>
      </c>
      <c r="N21" s="36">
        <v>52.25</v>
      </c>
      <c r="O21" s="36">
        <v>50.18</v>
      </c>
      <c r="P21" s="36">
        <v>52.19</v>
      </c>
      <c r="Q21" s="36">
        <v>52.7</v>
      </c>
      <c r="R21" s="36">
        <v>75.72</v>
      </c>
      <c r="S21" s="36">
        <v>76.8</v>
      </c>
      <c r="T21" s="36">
        <v>80.64</v>
      </c>
      <c r="U21" s="36">
        <v>83.06</v>
      </c>
      <c r="V21" s="36">
        <v>74.930000000000007</v>
      </c>
      <c r="W21" s="36">
        <v>68.83</v>
      </c>
      <c r="X21" s="36">
        <v>69.44</v>
      </c>
      <c r="Y21" s="36">
        <v>69.92</v>
      </c>
      <c r="Z21" s="36">
        <v>69.930000000000007</v>
      </c>
      <c r="AA21" s="36">
        <v>69.06</v>
      </c>
      <c r="AB21" s="36">
        <v>69.33</v>
      </c>
      <c r="AC21" s="36">
        <v>67.72</v>
      </c>
      <c r="AD21" s="36">
        <v>65.67</v>
      </c>
      <c r="AE21" s="36">
        <v>61.76</v>
      </c>
      <c r="AF21" s="36">
        <v>60.34</v>
      </c>
      <c r="AG21" s="36">
        <v>58.91</v>
      </c>
      <c r="AH21" s="36">
        <v>60.16</v>
      </c>
      <c r="AI21" s="36">
        <v>59.86</v>
      </c>
      <c r="AJ21" s="36">
        <v>61.22</v>
      </c>
      <c r="AK21" s="36">
        <v>61.21</v>
      </c>
      <c r="AL21" s="36">
        <v>60.88</v>
      </c>
      <c r="AM21" s="36">
        <v>60.12</v>
      </c>
      <c r="AN21" s="36">
        <v>59.37</v>
      </c>
      <c r="AO21" s="36">
        <v>58.48</v>
      </c>
      <c r="AP21" s="36">
        <v>59.22</v>
      </c>
      <c r="AQ21" s="36">
        <v>58.42</v>
      </c>
    </row>
    <row r="22" spans="1:43" x14ac:dyDescent="0.35">
      <c r="A22" s="12"/>
      <c r="B22" s="12"/>
      <c r="C22" s="8"/>
      <c r="D22" s="8"/>
      <c r="E22" s="31"/>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row>
    <row r="23" spans="1:43" x14ac:dyDescent="0.35">
      <c r="A23" s="12"/>
      <c r="B23" s="12" t="s">
        <v>103</v>
      </c>
      <c r="C23" s="8" t="s">
        <v>104</v>
      </c>
      <c r="D23" s="8"/>
      <c r="E23" s="31" t="s">
        <v>105</v>
      </c>
      <c r="F23" s="36">
        <v>93.14</v>
      </c>
      <c r="G23" s="36">
        <v>78.13</v>
      </c>
      <c r="H23" s="36">
        <v>36.96</v>
      </c>
      <c r="I23" s="36">
        <v>15.93</v>
      </c>
      <c r="J23" s="36">
        <v>11.74</v>
      </c>
      <c r="K23" s="36">
        <v>8.67</v>
      </c>
      <c r="L23" s="36">
        <v>8.11</v>
      </c>
      <c r="M23" s="36">
        <v>6.52</v>
      </c>
      <c r="N23" s="36">
        <v>7.06</v>
      </c>
      <c r="O23" s="36">
        <v>6.83</v>
      </c>
      <c r="P23" s="36">
        <v>7.46</v>
      </c>
      <c r="Q23" s="36">
        <v>8.49</v>
      </c>
      <c r="R23" s="36">
        <v>10.49</v>
      </c>
      <c r="S23" s="36">
        <v>11.42</v>
      </c>
      <c r="T23" s="36">
        <v>13.03</v>
      </c>
      <c r="U23" s="36">
        <v>14.63</v>
      </c>
      <c r="V23" s="36">
        <v>16.45</v>
      </c>
      <c r="W23" s="36">
        <v>17.05</v>
      </c>
      <c r="X23" s="36">
        <v>18.48</v>
      </c>
      <c r="Y23" s="36">
        <v>19.309999999999999</v>
      </c>
      <c r="Z23" s="36">
        <v>19.91</v>
      </c>
      <c r="AA23" s="36">
        <v>19.72</v>
      </c>
      <c r="AB23" s="36">
        <v>20.34</v>
      </c>
      <c r="AC23" s="36">
        <v>20.04</v>
      </c>
      <c r="AD23" s="36">
        <v>18.71</v>
      </c>
      <c r="AE23" s="36">
        <v>16.87</v>
      </c>
      <c r="AF23" s="36">
        <v>15.94</v>
      </c>
      <c r="AG23" s="36">
        <v>15.23</v>
      </c>
      <c r="AH23" s="36">
        <v>16.059999999999999</v>
      </c>
      <c r="AI23" s="36">
        <v>16.010000000000002</v>
      </c>
      <c r="AJ23" s="36">
        <v>16.48</v>
      </c>
      <c r="AK23" s="36">
        <v>16.48</v>
      </c>
      <c r="AL23" s="36">
        <v>16.21</v>
      </c>
      <c r="AM23" s="36">
        <v>15.67</v>
      </c>
      <c r="AN23" s="36">
        <v>15.05</v>
      </c>
      <c r="AO23" s="36">
        <v>14.35</v>
      </c>
      <c r="AP23" s="36">
        <v>14.04</v>
      </c>
      <c r="AQ23" s="36">
        <v>13.47</v>
      </c>
    </row>
    <row r="24" spans="1:43" x14ac:dyDescent="0.35">
      <c r="A24" s="12"/>
      <c r="B24" s="12"/>
      <c r="C24" s="8" t="s">
        <v>106</v>
      </c>
      <c r="D24" s="8"/>
      <c r="E24" s="31" t="s">
        <v>105</v>
      </c>
      <c r="F24" s="36">
        <v>2.5299999999999998</v>
      </c>
      <c r="G24" s="36">
        <v>13.18</v>
      </c>
      <c r="H24" s="36">
        <v>35.130000000000003</v>
      </c>
      <c r="I24" s="36">
        <v>34.46</v>
      </c>
      <c r="J24" s="36">
        <v>29.01</v>
      </c>
      <c r="K24" s="36">
        <v>21.8</v>
      </c>
      <c r="L24" s="36">
        <v>19.66</v>
      </c>
      <c r="M24" s="36">
        <v>17.46</v>
      </c>
      <c r="N24" s="36">
        <v>18.940000000000001</v>
      </c>
      <c r="O24" s="36">
        <v>19.09</v>
      </c>
      <c r="P24" s="36">
        <v>18.88</v>
      </c>
      <c r="Q24" s="36">
        <v>16.05</v>
      </c>
      <c r="R24" s="36">
        <v>13.45</v>
      </c>
      <c r="S24" s="36">
        <v>13.1</v>
      </c>
      <c r="T24" s="36">
        <v>13.84</v>
      </c>
      <c r="U24" s="36">
        <v>14.57</v>
      </c>
      <c r="V24" s="36">
        <v>15.19</v>
      </c>
      <c r="W24" s="36">
        <v>14.58</v>
      </c>
      <c r="X24" s="36">
        <v>13.69</v>
      </c>
      <c r="Y24" s="36">
        <v>13.12</v>
      </c>
      <c r="Z24" s="36">
        <v>12.35</v>
      </c>
      <c r="AA24" s="36">
        <v>11.8</v>
      </c>
      <c r="AB24" s="36">
        <v>11.77</v>
      </c>
      <c r="AC24" s="36">
        <v>11.1</v>
      </c>
      <c r="AD24" s="36">
        <v>10.77</v>
      </c>
      <c r="AE24" s="36">
        <v>9.1999999999999993</v>
      </c>
      <c r="AF24" s="36">
        <v>8.74</v>
      </c>
      <c r="AG24" s="36">
        <v>7.85</v>
      </c>
      <c r="AH24" s="36">
        <v>8.3699999999999992</v>
      </c>
      <c r="AI24" s="36">
        <v>8.18</v>
      </c>
      <c r="AJ24" s="36">
        <v>8.74</v>
      </c>
      <c r="AK24" s="36">
        <v>8.64</v>
      </c>
      <c r="AL24" s="36">
        <v>8.6300000000000008</v>
      </c>
      <c r="AM24" s="36">
        <v>7.99</v>
      </c>
      <c r="AN24" s="36">
        <v>8.23</v>
      </c>
      <c r="AO24" s="36">
        <v>8.24</v>
      </c>
      <c r="AP24" s="36">
        <v>8.56</v>
      </c>
      <c r="AQ24" s="36">
        <v>8.5399999999999991</v>
      </c>
    </row>
    <row r="25" spans="1:43" x14ac:dyDescent="0.35">
      <c r="A25" s="12"/>
      <c r="B25" s="12"/>
      <c r="C25" s="8" t="s">
        <v>107</v>
      </c>
      <c r="D25" s="8"/>
      <c r="E25" s="31" t="s">
        <v>105</v>
      </c>
      <c r="F25" s="36">
        <v>1.04</v>
      </c>
      <c r="G25" s="36">
        <v>3.18</v>
      </c>
      <c r="H25" s="36">
        <v>13.07</v>
      </c>
      <c r="I25" s="36">
        <v>23.17</v>
      </c>
      <c r="J25" s="36">
        <v>24</v>
      </c>
      <c r="K25" s="36">
        <v>24.65</v>
      </c>
      <c r="L25" s="36">
        <v>21.5</v>
      </c>
      <c r="M25" s="36">
        <v>20.91</v>
      </c>
      <c r="N25" s="36">
        <v>20.010000000000002</v>
      </c>
      <c r="O25" s="36">
        <v>18.55</v>
      </c>
      <c r="P25" s="36">
        <v>18.940000000000001</v>
      </c>
      <c r="Q25" s="36">
        <v>18.850000000000001</v>
      </c>
      <c r="R25" s="36">
        <v>20.64</v>
      </c>
      <c r="S25" s="36">
        <v>21.09</v>
      </c>
      <c r="T25" s="36">
        <v>21.35</v>
      </c>
      <c r="U25" s="36">
        <v>21.42</v>
      </c>
      <c r="V25" s="36">
        <v>21.96</v>
      </c>
      <c r="W25" s="36">
        <v>22.95</v>
      </c>
      <c r="X25" s="36">
        <v>24.25</v>
      </c>
      <c r="Y25" s="36">
        <v>24.81</v>
      </c>
      <c r="Z25" s="36">
        <v>25.73</v>
      </c>
      <c r="AA25" s="36">
        <v>26.45</v>
      </c>
      <c r="AB25" s="36">
        <v>26.76</v>
      </c>
      <c r="AC25" s="36">
        <v>26.43</v>
      </c>
      <c r="AD25" s="36">
        <v>26.44</v>
      </c>
      <c r="AE25" s="36">
        <v>26.29</v>
      </c>
      <c r="AF25" s="36">
        <v>25.72</v>
      </c>
      <c r="AG25" s="36">
        <v>25.76</v>
      </c>
      <c r="AH25" s="36">
        <v>25.79</v>
      </c>
      <c r="AI25" s="36">
        <v>26.57</v>
      </c>
      <c r="AJ25" s="36">
        <v>27.31</v>
      </c>
      <c r="AK25" s="36">
        <v>27.56</v>
      </c>
      <c r="AL25" s="36">
        <v>28.22</v>
      </c>
      <c r="AM25" s="36">
        <v>27.55</v>
      </c>
      <c r="AN25" s="36">
        <v>26.31</v>
      </c>
      <c r="AO25" s="36">
        <v>26.29</v>
      </c>
      <c r="AP25" s="36">
        <v>25.84</v>
      </c>
      <c r="AQ25" s="36">
        <v>25.52</v>
      </c>
    </row>
    <row r="26" spans="1:43" x14ac:dyDescent="0.35">
      <c r="A26" s="12"/>
      <c r="B26" s="12"/>
      <c r="C26" s="8" t="s">
        <v>108</v>
      </c>
      <c r="D26" s="8"/>
      <c r="E26" s="31" t="s">
        <v>105</v>
      </c>
      <c r="F26" s="36">
        <v>0.39</v>
      </c>
      <c r="G26" s="36">
        <v>0.73</v>
      </c>
      <c r="H26" s="36">
        <v>3.11</v>
      </c>
      <c r="I26" s="36">
        <v>6.62</v>
      </c>
      <c r="J26" s="36">
        <v>8.41</v>
      </c>
      <c r="K26" s="36">
        <v>11.28</v>
      </c>
      <c r="L26" s="36">
        <v>10.88</v>
      </c>
      <c r="M26" s="36">
        <v>13.36</v>
      </c>
      <c r="N26" s="36">
        <v>14.25</v>
      </c>
      <c r="O26" s="36">
        <v>14.61</v>
      </c>
      <c r="P26" s="36">
        <v>16.78</v>
      </c>
      <c r="Q26" s="36">
        <v>18.739999999999998</v>
      </c>
      <c r="R26" s="36">
        <v>18.690000000000001</v>
      </c>
      <c r="S26" s="36">
        <v>19.829999999999998</v>
      </c>
      <c r="T26" s="36">
        <v>19.8</v>
      </c>
      <c r="U26" s="36">
        <v>19.7</v>
      </c>
      <c r="V26" s="36">
        <v>18.62</v>
      </c>
      <c r="W26" s="36">
        <v>17.440000000000001</v>
      </c>
      <c r="X26" s="36">
        <v>16.3</v>
      </c>
      <c r="Y26" s="36">
        <v>16.010000000000002</v>
      </c>
      <c r="Z26" s="36">
        <v>15.34</v>
      </c>
      <c r="AA26" s="36">
        <v>14.63</v>
      </c>
      <c r="AB26" s="36">
        <v>15.04</v>
      </c>
      <c r="AC26" s="36">
        <v>15.56</v>
      </c>
      <c r="AD26" s="36">
        <v>16.09</v>
      </c>
      <c r="AE26" s="36">
        <v>15.93</v>
      </c>
      <c r="AF26" s="36">
        <v>15.88</v>
      </c>
      <c r="AG26" s="36">
        <v>15.8</v>
      </c>
      <c r="AH26" s="36">
        <v>15.87</v>
      </c>
      <c r="AI26" s="36">
        <v>15.72</v>
      </c>
      <c r="AJ26" s="36">
        <v>16.18</v>
      </c>
      <c r="AK26" s="36">
        <v>16.600000000000001</v>
      </c>
      <c r="AL26" s="36">
        <v>16.11</v>
      </c>
      <c r="AM26" s="36">
        <v>16.420000000000002</v>
      </c>
      <c r="AN26" s="36">
        <v>16.39</v>
      </c>
      <c r="AO26" s="36">
        <v>15.12</v>
      </c>
      <c r="AP26" s="36">
        <v>14.56</v>
      </c>
      <c r="AQ26" s="36">
        <v>14.74</v>
      </c>
    </row>
    <row r="27" spans="1:43" x14ac:dyDescent="0.35">
      <c r="A27" s="37"/>
      <c r="B27" s="12"/>
      <c r="C27" s="8" t="s">
        <v>109</v>
      </c>
      <c r="D27" s="8"/>
      <c r="E27" s="31" t="s">
        <v>105</v>
      </c>
      <c r="F27" s="36">
        <v>0.89</v>
      </c>
      <c r="G27" s="36">
        <v>1.33</v>
      </c>
      <c r="H27" s="36">
        <v>3.96</v>
      </c>
      <c r="I27" s="36">
        <v>6.58</v>
      </c>
      <c r="J27" s="36">
        <v>7.62</v>
      </c>
      <c r="K27" s="36">
        <v>7.9</v>
      </c>
      <c r="L27" s="36">
        <v>8.24</v>
      </c>
      <c r="M27" s="36">
        <v>8.8000000000000007</v>
      </c>
      <c r="N27" s="36">
        <v>7.61</v>
      </c>
      <c r="O27" s="36">
        <v>8.44</v>
      </c>
      <c r="P27" s="36">
        <v>7.8</v>
      </c>
      <c r="Q27" s="36">
        <v>9.14</v>
      </c>
      <c r="R27" s="36">
        <v>11.33</v>
      </c>
      <c r="S27" s="36">
        <v>11.83</v>
      </c>
      <c r="T27" s="36">
        <v>12.84</v>
      </c>
      <c r="U27" s="36">
        <v>11.73</v>
      </c>
      <c r="V27" s="36">
        <v>11.82</v>
      </c>
      <c r="W27" s="36">
        <v>12.43</v>
      </c>
      <c r="X27" s="36">
        <v>12.85</v>
      </c>
      <c r="Y27" s="36">
        <v>13.03</v>
      </c>
      <c r="Z27" s="36">
        <v>13.81</v>
      </c>
      <c r="AA27" s="36">
        <v>14.59</v>
      </c>
      <c r="AB27" s="36">
        <v>14.3</v>
      </c>
      <c r="AC27" s="36">
        <v>14.32</v>
      </c>
      <c r="AD27" s="36">
        <v>14.29</v>
      </c>
      <c r="AE27" s="36">
        <v>14.92</v>
      </c>
      <c r="AF27" s="36">
        <v>15.06</v>
      </c>
      <c r="AG27" s="36">
        <v>15.19</v>
      </c>
      <c r="AH27" s="36">
        <v>14.08</v>
      </c>
      <c r="AI27" s="36">
        <v>14.16</v>
      </c>
      <c r="AJ27" s="36">
        <v>12.87</v>
      </c>
      <c r="AK27" s="36">
        <v>12.45</v>
      </c>
      <c r="AL27" s="36">
        <v>12.42</v>
      </c>
      <c r="AM27" s="36">
        <v>13.56</v>
      </c>
      <c r="AN27" s="36">
        <v>14.42</v>
      </c>
      <c r="AO27" s="36">
        <v>15.37</v>
      </c>
      <c r="AP27" s="36">
        <v>15.91</v>
      </c>
      <c r="AQ27" s="36">
        <v>16.260000000000002</v>
      </c>
    </row>
    <row r="28" spans="1:43" x14ac:dyDescent="0.35">
      <c r="A28" s="37"/>
      <c r="B28" s="12"/>
      <c r="C28" s="8" t="s">
        <v>110</v>
      </c>
      <c r="D28" s="8"/>
      <c r="E28" s="31" t="s">
        <v>105</v>
      </c>
      <c r="F28" s="36">
        <v>1.78</v>
      </c>
      <c r="G28" s="36">
        <v>3.17</v>
      </c>
      <c r="H28" s="36">
        <v>6.44</v>
      </c>
      <c r="I28" s="36">
        <v>11.81</v>
      </c>
      <c r="J28" s="36">
        <v>17.739999999999998</v>
      </c>
      <c r="K28" s="36">
        <v>25.28</v>
      </c>
      <c r="L28" s="36">
        <v>31.44</v>
      </c>
      <c r="M28" s="36">
        <v>32.74</v>
      </c>
      <c r="N28" s="36">
        <v>32.049999999999997</v>
      </c>
      <c r="O28" s="36">
        <v>32.4</v>
      </c>
      <c r="P28" s="36">
        <v>30.06</v>
      </c>
      <c r="Q28" s="36">
        <v>28.54</v>
      </c>
      <c r="R28" s="36">
        <v>24.98</v>
      </c>
      <c r="S28" s="36">
        <v>22.71</v>
      </c>
      <c r="T28" s="36">
        <v>19.14</v>
      </c>
      <c r="U28" s="36">
        <v>17.95</v>
      </c>
      <c r="V28" s="36">
        <v>15.95</v>
      </c>
      <c r="W28" s="36">
        <v>15.55</v>
      </c>
      <c r="X28" s="36">
        <v>14.44</v>
      </c>
      <c r="Y28" s="36">
        <v>13.72</v>
      </c>
      <c r="Z28" s="36">
        <v>12.86</v>
      </c>
      <c r="AA28" s="36">
        <v>12.8</v>
      </c>
      <c r="AB28" s="36">
        <v>11.79</v>
      </c>
      <c r="AC28" s="36">
        <v>12.55</v>
      </c>
      <c r="AD28" s="36">
        <v>13.7</v>
      </c>
      <c r="AE28" s="36">
        <v>16.78</v>
      </c>
      <c r="AF28" s="36">
        <v>18.64</v>
      </c>
      <c r="AG28" s="36">
        <v>20.14</v>
      </c>
      <c r="AH28" s="36">
        <v>19.809999999999999</v>
      </c>
      <c r="AI28" s="36">
        <v>19.34</v>
      </c>
      <c r="AJ28" s="36">
        <v>18.41</v>
      </c>
      <c r="AK28" s="36">
        <v>18.25</v>
      </c>
      <c r="AL28" s="36">
        <v>18.37</v>
      </c>
      <c r="AM28" s="36">
        <v>18.739999999999998</v>
      </c>
      <c r="AN28" s="36">
        <v>19.489999999999998</v>
      </c>
      <c r="AO28" s="36">
        <v>20.48</v>
      </c>
      <c r="AP28" s="36">
        <v>20.93</v>
      </c>
      <c r="AQ28" s="36">
        <v>21.28</v>
      </c>
    </row>
    <row r="29" spans="1:43" x14ac:dyDescent="0.35">
      <c r="A29" s="37"/>
      <c r="B29" s="12"/>
      <c r="C29" s="8" t="s">
        <v>111</v>
      </c>
      <c r="D29" s="8"/>
      <c r="E29" s="31" t="s">
        <v>105</v>
      </c>
      <c r="F29" s="36">
        <v>0.22</v>
      </c>
      <c r="G29" s="36">
        <v>0.28000000000000003</v>
      </c>
      <c r="H29" s="36">
        <v>1.34</v>
      </c>
      <c r="I29" s="36">
        <v>1.42</v>
      </c>
      <c r="J29" s="36">
        <v>1.48</v>
      </c>
      <c r="K29" s="36">
        <v>0.42</v>
      </c>
      <c r="L29" s="36">
        <v>0.17</v>
      </c>
      <c r="M29" s="36">
        <v>0.22</v>
      </c>
      <c r="N29" s="36">
        <v>7.0000000000000007E-2</v>
      </c>
      <c r="O29" s="36">
        <v>0.08</v>
      </c>
      <c r="P29" s="36">
        <v>0.09</v>
      </c>
      <c r="Q29" s="36">
        <v>0.19</v>
      </c>
      <c r="R29" s="36">
        <v>0.42</v>
      </c>
      <c r="S29" s="36">
        <v>0.02</v>
      </c>
      <c r="T29" s="36">
        <v>0.01</v>
      </c>
      <c r="U29" s="36">
        <v>0</v>
      </c>
      <c r="V29" s="36">
        <v>0</v>
      </c>
      <c r="W29" s="36">
        <v>0</v>
      </c>
      <c r="X29" s="36">
        <v>0</v>
      </c>
      <c r="Y29" s="36">
        <v>0</v>
      </c>
      <c r="Z29" s="36">
        <v>0</v>
      </c>
      <c r="AA29" s="36">
        <v>0</v>
      </c>
      <c r="AB29" s="36">
        <v>0</v>
      </c>
      <c r="AC29" s="36">
        <v>0</v>
      </c>
      <c r="AD29" s="36">
        <v>0</v>
      </c>
      <c r="AE29" s="36">
        <v>0</v>
      </c>
      <c r="AF29" s="36">
        <v>0.02</v>
      </c>
      <c r="AG29" s="36">
        <v>0.02</v>
      </c>
      <c r="AH29" s="36">
        <v>0.02</v>
      </c>
      <c r="AI29" s="36">
        <v>0.03</v>
      </c>
      <c r="AJ29" s="36">
        <v>0.01</v>
      </c>
      <c r="AK29" s="36">
        <v>0.02</v>
      </c>
      <c r="AL29" s="36">
        <v>0.03</v>
      </c>
      <c r="AM29" s="36">
        <v>7.0000000000000007E-2</v>
      </c>
      <c r="AN29" s="36">
        <v>0.11</v>
      </c>
      <c r="AO29" s="36">
        <v>0.15</v>
      </c>
      <c r="AP29" s="36">
        <v>0.17</v>
      </c>
      <c r="AQ29" s="36">
        <v>0.17</v>
      </c>
    </row>
    <row r="30" spans="1:43" x14ac:dyDescent="0.35">
      <c r="A30" s="12"/>
      <c r="B30" s="12"/>
      <c r="C30" s="8"/>
      <c r="D30" s="8"/>
      <c r="E30" s="31"/>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row>
    <row r="31" spans="1:43" x14ac:dyDescent="0.35">
      <c r="A31" s="12"/>
      <c r="B31" s="12"/>
      <c r="C31" s="8" t="s">
        <v>112</v>
      </c>
      <c r="D31" s="8"/>
      <c r="E31" s="31" t="s">
        <v>88</v>
      </c>
      <c r="F31" s="36">
        <v>87.39</v>
      </c>
      <c r="G31" s="36">
        <v>49.21</v>
      </c>
      <c r="H31" s="36">
        <v>7.45</v>
      </c>
      <c r="I31" s="36">
        <v>3.76</v>
      </c>
      <c r="J31" s="36">
        <v>2.21</v>
      </c>
      <c r="K31" s="36">
        <v>1.03</v>
      </c>
      <c r="L31" s="36">
        <v>0.05</v>
      </c>
      <c r="M31" s="36">
        <v>0.05</v>
      </c>
      <c r="N31" s="36">
        <v>0.11</v>
      </c>
      <c r="O31" s="36">
        <v>2.13</v>
      </c>
      <c r="P31" s="36">
        <v>2.21</v>
      </c>
      <c r="Q31" s="36">
        <v>2.65</v>
      </c>
      <c r="R31" s="36">
        <v>4.2699999999999996</v>
      </c>
      <c r="S31" s="36">
        <v>5.4</v>
      </c>
      <c r="T31" s="36">
        <v>5.6</v>
      </c>
      <c r="U31" s="36">
        <v>7.02</v>
      </c>
      <c r="V31" s="36">
        <v>9.34</v>
      </c>
      <c r="W31" s="36">
        <v>11.31</v>
      </c>
      <c r="X31" s="36">
        <v>12.16</v>
      </c>
      <c r="Y31" s="36">
        <v>11.83</v>
      </c>
      <c r="Z31" s="36">
        <v>12.6</v>
      </c>
      <c r="AA31" s="36">
        <v>13.2</v>
      </c>
      <c r="AB31" s="36">
        <v>14.43</v>
      </c>
      <c r="AC31" s="36">
        <v>13.85</v>
      </c>
      <c r="AD31" s="36">
        <v>12.77</v>
      </c>
      <c r="AE31" s="36">
        <v>10.18</v>
      </c>
      <c r="AF31" s="36">
        <v>7.92</v>
      </c>
      <c r="AG31" s="36">
        <v>6.25</v>
      </c>
      <c r="AH31" s="36">
        <v>6.55</v>
      </c>
      <c r="AI31" s="36">
        <v>6.12</v>
      </c>
      <c r="AJ31" s="36">
        <v>6.61</v>
      </c>
      <c r="AK31" s="36">
        <v>6.73</v>
      </c>
      <c r="AL31" s="36">
        <v>6.79</v>
      </c>
      <c r="AM31" s="36">
        <v>6.23</v>
      </c>
      <c r="AN31" s="36">
        <v>5.95</v>
      </c>
      <c r="AO31" s="36">
        <v>5.75</v>
      </c>
      <c r="AP31" s="36">
        <v>5.79</v>
      </c>
      <c r="AQ31" s="36">
        <v>5.98</v>
      </c>
    </row>
    <row r="32" spans="1:43" x14ac:dyDescent="0.35">
      <c r="A32" s="12"/>
      <c r="B32" s="12"/>
      <c r="C32" s="8" t="s">
        <v>113</v>
      </c>
      <c r="D32" s="8"/>
      <c r="E32" s="31" t="s">
        <v>88</v>
      </c>
      <c r="F32" s="36">
        <v>113.16</v>
      </c>
      <c r="G32" s="36">
        <v>83.96</v>
      </c>
      <c r="H32" s="36">
        <v>29.62</v>
      </c>
      <c r="I32" s="36">
        <v>13.08</v>
      </c>
      <c r="J32" s="36">
        <v>6.06</v>
      </c>
      <c r="K32" s="36">
        <v>2.9</v>
      </c>
      <c r="L32" s="36">
        <v>1.55</v>
      </c>
      <c r="M32" s="36">
        <v>2.21</v>
      </c>
      <c r="N32" s="36">
        <v>2.4</v>
      </c>
      <c r="O32" s="36">
        <v>4.21</v>
      </c>
      <c r="P32" s="36">
        <v>5.28</v>
      </c>
      <c r="Q32" s="36">
        <v>5.4</v>
      </c>
      <c r="R32" s="36">
        <v>5.93</v>
      </c>
      <c r="S32" s="36">
        <v>9.76</v>
      </c>
      <c r="T32" s="36">
        <v>12.12</v>
      </c>
      <c r="U32" s="36">
        <v>13.27</v>
      </c>
      <c r="V32" s="36">
        <v>15.5</v>
      </c>
      <c r="W32" s="36">
        <v>15.6</v>
      </c>
      <c r="X32" s="36">
        <v>16.239999999999998</v>
      </c>
      <c r="Y32" s="36">
        <v>16.36</v>
      </c>
      <c r="Z32" s="36">
        <v>16.84</v>
      </c>
      <c r="AA32" s="36">
        <v>16.899999999999999</v>
      </c>
      <c r="AB32" s="36">
        <v>18.38</v>
      </c>
      <c r="AC32" s="36">
        <v>17.41</v>
      </c>
      <c r="AD32" s="36">
        <v>17.34</v>
      </c>
      <c r="AE32" s="36">
        <v>16.55</v>
      </c>
      <c r="AF32" s="36">
        <v>13.68</v>
      </c>
      <c r="AG32" s="36">
        <v>10.45</v>
      </c>
      <c r="AH32" s="36">
        <v>11.02</v>
      </c>
      <c r="AI32" s="36">
        <v>10.36</v>
      </c>
      <c r="AJ32" s="36">
        <v>10.38</v>
      </c>
      <c r="AK32" s="36">
        <v>10.47</v>
      </c>
      <c r="AL32" s="36">
        <v>10.75</v>
      </c>
      <c r="AM32" s="36">
        <v>10.11</v>
      </c>
      <c r="AN32" s="36">
        <v>10.25</v>
      </c>
      <c r="AO32" s="36">
        <v>9.89</v>
      </c>
      <c r="AP32" s="36">
        <v>9.9</v>
      </c>
      <c r="AQ32" s="36">
        <v>9.9700000000000006</v>
      </c>
    </row>
    <row r="33" spans="1:43" x14ac:dyDescent="0.35">
      <c r="A33" s="12"/>
      <c r="B33" s="12"/>
      <c r="C33" s="8" t="s">
        <v>114</v>
      </c>
      <c r="D33" s="8"/>
      <c r="E33" s="31" t="s">
        <v>88</v>
      </c>
      <c r="F33" s="36">
        <v>198.49</v>
      </c>
      <c r="G33" s="36">
        <v>152.46</v>
      </c>
      <c r="H33" s="36">
        <v>121.36</v>
      </c>
      <c r="I33" s="36">
        <v>107.59</v>
      </c>
      <c r="J33" s="36">
        <v>102.54</v>
      </c>
      <c r="K33" s="36">
        <v>97.7</v>
      </c>
      <c r="L33" s="36">
        <v>96.54</v>
      </c>
      <c r="M33" s="36">
        <v>92.54</v>
      </c>
      <c r="N33" s="36">
        <v>94.22</v>
      </c>
      <c r="O33" s="36">
        <v>94.25</v>
      </c>
      <c r="P33" s="36">
        <v>95.73</v>
      </c>
      <c r="Q33" s="36">
        <v>97.34</v>
      </c>
      <c r="R33" s="36">
        <v>101.2</v>
      </c>
      <c r="S33" s="36">
        <v>103.97</v>
      </c>
      <c r="T33" s="36">
        <v>109.77</v>
      </c>
      <c r="U33" s="36">
        <v>116.48</v>
      </c>
      <c r="V33" s="36">
        <v>121.49</v>
      </c>
      <c r="W33" s="36">
        <v>122.24</v>
      </c>
      <c r="X33" s="36">
        <v>124.53</v>
      </c>
      <c r="Y33" s="36">
        <v>126.83</v>
      </c>
      <c r="Z33" s="36">
        <v>126.28</v>
      </c>
      <c r="AA33" s="36">
        <v>124.15</v>
      </c>
      <c r="AB33" s="36">
        <v>124.91</v>
      </c>
      <c r="AC33" s="36">
        <v>121.86</v>
      </c>
      <c r="AD33" s="36">
        <v>118.03</v>
      </c>
      <c r="AE33" s="36">
        <v>114.5</v>
      </c>
      <c r="AF33" s="36">
        <v>113.3</v>
      </c>
      <c r="AG33" s="36">
        <v>113.64</v>
      </c>
      <c r="AH33" s="36">
        <v>116.04</v>
      </c>
      <c r="AI33" s="36">
        <v>116.48</v>
      </c>
      <c r="AJ33" s="36">
        <v>117.69</v>
      </c>
      <c r="AK33" s="36">
        <v>118.13</v>
      </c>
      <c r="AL33" s="36">
        <v>118.76</v>
      </c>
      <c r="AM33" s="36">
        <v>118.14</v>
      </c>
      <c r="AN33" s="36">
        <v>117.63</v>
      </c>
      <c r="AO33" s="36">
        <v>116.63</v>
      </c>
      <c r="AP33" s="36">
        <v>116.78</v>
      </c>
      <c r="AQ33" s="36">
        <v>114.87</v>
      </c>
    </row>
    <row r="34" spans="1:43" x14ac:dyDescent="0.35">
      <c r="A34" s="12"/>
      <c r="B34" s="12"/>
      <c r="C34" s="8" t="s">
        <v>115</v>
      </c>
      <c r="D34" s="8"/>
      <c r="E34" s="31" t="s">
        <v>88</v>
      </c>
      <c r="F34" s="36">
        <v>218.81</v>
      </c>
      <c r="G34" s="36">
        <v>169.49</v>
      </c>
      <c r="H34" s="36">
        <v>137.02000000000001</v>
      </c>
      <c r="I34" s="36">
        <v>123.33</v>
      </c>
      <c r="J34" s="36">
        <v>116.8</v>
      </c>
      <c r="K34" s="36">
        <v>112.62</v>
      </c>
      <c r="L34" s="36">
        <v>111.42</v>
      </c>
      <c r="M34" s="36">
        <v>105.24</v>
      </c>
      <c r="N34" s="36">
        <v>108.72</v>
      </c>
      <c r="O34" s="36">
        <v>107.6</v>
      </c>
      <c r="P34" s="36">
        <v>108.83</v>
      </c>
      <c r="Q34" s="36">
        <v>114.74</v>
      </c>
      <c r="R34" s="36">
        <v>125.28</v>
      </c>
      <c r="S34" s="36">
        <v>129.11000000000001</v>
      </c>
      <c r="T34" s="36">
        <v>136.6</v>
      </c>
      <c r="U34" s="36">
        <v>142.91</v>
      </c>
      <c r="V34" s="36">
        <v>147.07</v>
      </c>
      <c r="W34" s="36">
        <v>144.91</v>
      </c>
      <c r="X34" s="36">
        <v>147.13999999999999</v>
      </c>
      <c r="Y34" s="36">
        <v>147.38999999999999</v>
      </c>
      <c r="Z34" s="36">
        <v>146.29</v>
      </c>
      <c r="AA34" s="36">
        <v>144.25</v>
      </c>
      <c r="AB34" s="36">
        <v>144.16</v>
      </c>
      <c r="AC34" s="36">
        <v>143.35</v>
      </c>
      <c r="AD34" s="36">
        <v>142.09</v>
      </c>
      <c r="AE34" s="36">
        <v>138.26</v>
      </c>
      <c r="AF34" s="36">
        <v>137.78</v>
      </c>
      <c r="AG34" s="36">
        <v>138.86000000000001</v>
      </c>
      <c r="AH34" s="36">
        <v>141.71</v>
      </c>
      <c r="AI34" s="36">
        <v>140.75</v>
      </c>
      <c r="AJ34" s="36">
        <v>141.84</v>
      </c>
      <c r="AK34" s="36">
        <v>141</v>
      </c>
      <c r="AL34" s="36">
        <v>140.27000000000001</v>
      </c>
      <c r="AM34" s="36">
        <v>139.38999999999999</v>
      </c>
      <c r="AN34" s="36">
        <v>138.88999999999999</v>
      </c>
      <c r="AO34" s="36">
        <v>139.82</v>
      </c>
      <c r="AP34" s="36">
        <v>144.21</v>
      </c>
      <c r="AQ34" s="36">
        <v>142.35</v>
      </c>
    </row>
    <row r="35" spans="1:43" x14ac:dyDescent="0.35">
      <c r="A35" s="12"/>
      <c r="B35" s="12"/>
      <c r="C35" s="8"/>
      <c r="D35" s="8"/>
      <c r="E35" s="31"/>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1:43" x14ac:dyDescent="0.35">
      <c r="A36" s="12"/>
      <c r="B36" s="12"/>
      <c r="C36" s="8" t="s">
        <v>116</v>
      </c>
      <c r="D36" s="8"/>
      <c r="E36" s="31" t="s">
        <v>88</v>
      </c>
      <c r="F36" s="36">
        <v>42.86</v>
      </c>
      <c r="G36" s="36">
        <v>36.270000000000003</v>
      </c>
      <c r="H36" s="36">
        <v>37.67</v>
      </c>
      <c r="I36" s="36">
        <v>40.369999999999997</v>
      </c>
      <c r="J36" s="36">
        <v>42.14</v>
      </c>
      <c r="K36" s="36">
        <v>43.46</v>
      </c>
      <c r="L36" s="36">
        <v>45</v>
      </c>
      <c r="M36" s="36">
        <v>41.98</v>
      </c>
      <c r="N36" s="36">
        <v>43.14</v>
      </c>
      <c r="O36" s="36">
        <v>41.57</v>
      </c>
      <c r="P36" s="36">
        <v>41.22</v>
      </c>
      <c r="Q36" s="36">
        <v>43.31</v>
      </c>
      <c r="R36" s="36">
        <v>199.66</v>
      </c>
      <c r="S36" s="36">
        <v>194.24</v>
      </c>
      <c r="T36" s="36">
        <v>197.83</v>
      </c>
      <c r="U36" s="36">
        <v>194.99</v>
      </c>
      <c r="V36" s="36">
        <v>105.75</v>
      </c>
      <c r="W36" s="36">
        <v>58.21</v>
      </c>
      <c r="X36" s="36">
        <v>53.37</v>
      </c>
      <c r="Y36" s="36">
        <v>51.34</v>
      </c>
      <c r="Z36" s="36">
        <v>49.48</v>
      </c>
      <c r="AA36" s="36">
        <v>48.42</v>
      </c>
      <c r="AB36" s="36">
        <v>45.89</v>
      </c>
      <c r="AC36" s="36">
        <v>44.95</v>
      </c>
      <c r="AD36" s="36">
        <v>45.85</v>
      </c>
      <c r="AE36" s="36">
        <v>45.45</v>
      </c>
      <c r="AF36" s="36">
        <v>47.92</v>
      </c>
      <c r="AG36" s="36">
        <v>49.8</v>
      </c>
      <c r="AH36" s="36">
        <v>50.4</v>
      </c>
      <c r="AI36" s="36">
        <v>50.81</v>
      </c>
      <c r="AJ36" s="36">
        <v>50.48</v>
      </c>
      <c r="AK36" s="36">
        <v>49.51</v>
      </c>
      <c r="AL36" s="36">
        <v>48.14</v>
      </c>
      <c r="AM36" s="36">
        <v>53.07</v>
      </c>
      <c r="AN36" s="36">
        <v>52.48</v>
      </c>
      <c r="AO36" s="36">
        <v>51.16</v>
      </c>
      <c r="AP36" s="36">
        <v>56.87</v>
      </c>
      <c r="AQ36" s="36">
        <v>56.82</v>
      </c>
    </row>
    <row r="37" spans="1:43" x14ac:dyDescent="0.35">
      <c r="A37" s="12"/>
      <c r="B37" s="34" t="s">
        <v>117</v>
      </c>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row>
    <row r="38" spans="1:43" x14ac:dyDescent="0.35">
      <c r="A38" s="27" t="s">
        <v>118</v>
      </c>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row>
    <row r="39" spans="1:43" x14ac:dyDescent="0.35">
      <c r="A39" s="29"/>
      <c r="B39" s="29"/>
      <c r="C39" s="29" t="s">
        <v>54</v>
      </c>
      <c r="D39" s="29"/>
      <c r="E39" s="29" t="s">
        <v>55</v>
      </c>
      <c r="F39" s="30">
        <v>2023</v>
      </c>
      <c r="G39" s="30">
        <v>2024</v>
      </c>
      <c r="H39" s="30">
        <v>2025</v>
      </c>
      <c r="I39" s="30">
        <v>2026</v>
      </c>
      <c r="J39" s="30">
        <v>2027</v>
      </c>
      <c r="K39" s="30">
        <v>2028</v>
      </c>
      <c r="L39" s="30">
        <v>2029</v>
      </c>
      <c r="M39" s="30">
        <v>2030</v>
      </c>
      <c r="N39" s="30">
        <v>2031</v>
      </c>
      <c r="O39" s="30">
        <v>2032</v>
      </c>
      <c r="P39" s="30">
        <v>2033</v>
      </c>
      <c r="Q39" s="30">
        <v>2034</v>
      </c>
      <c r="R39" s="30">
        <v>2035</v>
      </c>
      <c r="S39" s="30">
        <v>2036</v>
      </c>
      <c r="T39" s="30">
        <v>2037</v>
      </c>
      <c r="U39" s="30">
        <v>2038</v>
      </c>
      <c r="V39" s="30">
        <v>2039</v>
      </c>
      <c r="W39" s="30">
        <v>2040</v>
      </c>
      <c r="X39" s="30">
        <v>2041</v>
      </c>
      <c r="Y39" s="30">
        <v>2042</v>
      </c>
      <c r="Z39" s="30">
        <v>2043</v>
      </c>
      <c r="AA39" s="30">
        <v>2044</v>
      </c>
      <c r="AB39" s="30">
        <v>2045</v>
      </c>
      <c r="AC39" s="30">
        <v>2046</v>
      </c>
      <c r="AD39" s="30">
        <v>2047</v>
      </c>
      <c r="AE39" s="30">
        <v>2048</v>
      </c>
      <c r="AF39" s="30">
        <v>2049</v>
      </c>
      <c r="AG39" s="30">
        <v>2050</v>
      </c>
      <c r="AH39" s="30">
        <v>2051</v>
      </c>
      <c r="AI39" s="30">
        <v>2052</v>
      </c>
      <c r="AJ39" s="30">
        <v>2053</v>
      </c>
      <c r="AK39" s="30">
        <v>2054</v>
      </c>
      <c r="AL39" s="30">
        <v>2055</v>
      </c>
      <c r="AM39" s="30">
        <v>2056</v>
      </c>
      <c r="AN39" s="30">
        <v>2057</v>
      </c>
      <c r="AO39" s="30">
        <v>2058</v>
      </c>
      <c r="AP39" s="30">
        <v>2059</v>
      </c>
      <c r="AQ39" s="30">
        <v>2060</v>
      </c>
    </row>
    <row r="40" spans="1:43" x14ac:dyDescent="0.35">
      <c r="A40" s="12"/>
      <c r="B40" s="12" t="s">
        <v>119</v>
      </c>
      <c r="C40" s="8" t="s">
        <v>120</v>
      </c>
      <c r="D40" s="8"/>
      <c r="E40" s="31" t="s">
        <v>88</v>
      </c>
      <c r="F40" s="36">
        <v>212.07</v>
      </c>
      <c r="G40" s="36">
        <v>171.68</v>
      </c>
      <c r="H40" s="36">
        <v>132.43</v>
      </c>
      <c r="I40" s="36">
        <v>111.79</v>
      </c>
      <c r="J40" s="36">
        <v>101.15</v>
      </c>
      <c r="K40" s="36">
        <v>90.81</v>
      </c>
      <c r="L40" s="36">
        <v>83.02</v>
      </c>
      <c r="M40" s="36">
        <v>79.63</v>
      </c>
      <c r="N40" s="36">
        <v>82.2</v>
      </c>
      <c r="O40" s="36">
        <v>82.42</v>
      </c>
      <c r="P40" s="36">
        <v>85.58</v>
      </c>
      <c r="Q40" s="36">
        <v>87.37</v>
      </c>
      <c r="R40" s="36">
        <v>105.06</v>
      </c>
      <c r="S40" s="36">
        <v>104.73</v>
      </c>
      <c r="T40" s="36">
        <v>113.19</v>
      </c>
      <c r="U40" s="36">
        <v>117.87</v>
      </c>
      <c r="V40" s="36">
        <v>113.77</v>
      </c>
      <c r="W40" s="36">
        <v>107.91</v>
      </c>
      <c r="X40" s="36">
        <v>109.14</v>
      </c>
      <c r="Y40" s="36">
        <v>109.53</v>
      </c>
      <c r="Z40" s="36">
        <v>108.96</v>
      </c>
      <c r="AA40" s="36">
        <v>107.56</v>
      </c>
      <c r="AB40" s="36">
        <v>107.38</v>
      </c>
      <c r="AC40" s="36">
        <v>105.76</v>
      </c>
      <c r="AD40" s="36">
        <v>103.72</v>
      </c>
      <c r="AE40" s="36">
        <v>100.01</v>
      </c>
      <c r="AF40" s="36">
        <v>99.58</v>
      </c>
      <c r="AG40" s="36">
        <v>99.68</v>
      </c>
      <c r="AH40" s="36">
        <v>101.74</v>
      </c>
      <c r="AI40" s="36">
        <v>101.97</v>
      </c>
      <c r="AJ40" s="36">
        <v>104.05</v>
      </c>
      <c r="AK40" s="36">
        <v>104.09</v>
      </c>
      <c r="AL40" s="36">
        <v>104.08</v>
      </c>
      <c r="AM40" s="36">
        <v>104.36</v>
      </c>
      <c r="AN40" s="36">
        <v>104.27</v>
      </c>
      <c r="AO40" s="36">
        <v>106.94</v>
      </c>
      <c r="AP40" s="36">
        <v>112.96</v>
      </c>
      <c r="AQ40" s="36">
        <v>117.44</v>
      </c>
    </row>
    <row r="41" spans="1:43" x14ac:dyDescent="0.35">
      <c r="A41" s="12"/>
      <c r="B41" s="12"/>
      <c r="C41" s="8" t="s">
        <v>121</v>
      </c>
      <c r="D41" s="8"/>
      <c r="E41" s="31" t="s">
        <v>88</v>
      </c>
      <c r="F41" s="36">
        <v>293.82</v>
      </c>
      <c r="G41" s="36">
        <v>224.57</v>
      </c>
      <c r="H41" s="36">
        <v>189.96</v>
      </c>
      <c r="I41" s="36">
        <v>172.03</v>
      </c>
      <c r="J41" s="36">
        <v>166.5</v>
      </c>
      <c r="K41" s="36">
        <v>156</v>
      </c>
      <c r="L41" s="36">
        <v>158.54</v>
      </c>
      <c r="M41" s="36">
        <v>152.61000000000001</v>
      </c>
      <c r="N41" s="36">
        <v>155.83000000000001</v>
      </c>
      <c r="O41" s="36">
        <v>153.63999999999999</v>
      </c>
      <c r="P41" s="36">
        <v>156.15</v>
      </c>
      <c r="Q41" s="36">
        <v>160.37</v>
      </c>
      <c r="R41" s="36">
        <v>175.67</v>
      </c>
      <c r="S41" s="36">
        <v>173.61</v>
      </c>
      <c r="T41" s="36">
        <v>196.46</v>
      </c>
      <c r="U41" s="36">
        <v>208.15</v>
      </c>
      <c r="V41" s="36">
        <v>215.02</v>
      </c>
      <c r="W41" s="36">
        <v>201.1</v>
      </c>
      <c r="X41" s="36">
        <v>215.05</v>
      </c>
      <c r="Y41" s="36">
        <v>213.32</v>
      </c>
      <c r="Z41" s="36">
        <v>210.04</v>
      </c>
      <c r="AA41" s="36">
        <v>198.31</v>
      </c>
      <c r="AB41" s="36">
        <v>196.53</v>
      </c>
      <c r="AC41" s="36">
        <v>193.53</v>
      </c>
      <c r="AD41" s="36">
        <v>191.52</v>
      </c>
      <c r="AE41" s="36">
        <v>186.72</v>
      </c>
      <c r="AF41" s="36">
        <v>188.42</v>
      </c>
      <c r="AG41" s="36">
        <v>191.3</v>
      </c>
      <c r="AH41" s="36">
        <v>194.11</v>
      </c>
      <c r="AI41" s="36">
        <v>195.02</v>
      </c>
      <c r="AJ41" s="36">
        <v>197.58</v>
      </c>
      <c r="AK41" s="36">
        <v>199.24</v>
      </c>
      <c r="AL41" s="36">
        <v>201</v>
      </c>
      <c r="AM41" s="36">
        <v>201.71</v>
      </c>
      <c r="AN41" s="36">
        <v>201.1</v>
      </c>
      <c r="AO41" s="36">
        <v>205.12</v>
      </c>
      <c r="AP41" s="36">
        <v>210.49</v>
      </c>
      <c r="AQ41" s="36">
        <v>209.31</v>
      </c>
    </row>
    <row r="42" spans="1:43" x14ac:dyDescent="0.35">
      <c r="A42" s="12"/>
      <c r="B42" s="12"/>
      <c r="C42" s="8" t="s">
        <v>122</v>
      </c>
      <c r="D42" s="8"/>
      <c r="E42" s="31" t="s">
        <v>88</v>
      </c>
      <c r="F42" s="36">
        <v>107.21</v>
      </c>
      <c r="G42" s="36">
        <v>80.19</v>
      </c>
      <c r="H42" s="36">
        <v>57.47</v>
      </c>
      <c r="I42" s="36">
        <v>45.47</v>
      </c>
      <c r="J42" s="36">
        <v>40.57</v>
      </c>
      <c r="K42" s="36">
        <v>36.03</v>
      </c>
      <c r="L42" s="36">
        <v>32.46</v>
      </c>
      <c r="M42" s="36">
        <v>30.56</v>
      </c>
      <c r="N42" s="36">
        <v>31.59</v>
      </c>
      <c r="O42" s="36">
        <v>30.61</v>
      </c>
      <c r="P42" s="36">
        <v>31.74</v>
      </c>
      <c r="Q42" s="36">
        <v>30.24</v>
      </c>
      <c r="R42" s="36">
        <v>33.29</v>
      </c>
      <c r="S42" s="36">
        <v>35.229999999999997</v>
      </c>
      <c r="T42" s="36">
        <v>36.36</v>
      </c>
      <c r="U42" s="36">
        <v>37.74</v>
      </c>
      <c r="V42" s="36">
        <v>37.19</v>
      </c>
      <c r="W42" s="36">
        <v>36.75</v>
      </c>
      <c r="X42" s="36">
        <v>37.200000000000003</v>
      </c>
      <c r="Y42" s="36">
        <v>37.72</v>
      </c>
      <c r="Z42" s="36">
        <v>37.96</v>
      </c>
      <c r="AA42" s="36">
        <v>37.93</v>
      </c>
      <c r="AB42" s="36">
        <v>38.22</v>
      </c>
      <c r="AC42" s="36">
        <v>37.53</v>
      </c>
      <c r="AD42" s="36">
        <v>36.340000000000003</v>
      </c>
      <c r="AE42" s="36">
        <v>33.9</v>
      </c>
      <c r="AF42" s="36">
        <v>32.46</v>
      </c>
      <c r="AG42" s="36">
        <v>31.19</v>
      </c>
      <c r="AH42" s="36">
        <v>32.06</v>
      </c>
      <c r="AI42" s="36">
        <v>32.299999999999997</v>
      </c>
      <c r="AJ42" s="36">
        <v>32.9</v>
      </c>
      <c r="AK42" s="36">
        <v>32.94</v>
      </c>
      <c r="AL42" s="36">
        <v>32.94</v>
      </c>
      <c r="AM42" s="36">
        <v>31.79</v>
      </c>
      <c r="AN42" s="36">
        <v>30.9</v>
      </c>
      <c r="AO42" s="36">
        <v>30.09</v>
      </c>
      <c r="AP42" s="36">
        <v>29.82</v>
      </c>
      <c r="AQ42" s="36">
        <v>29.04</v>
      </c>
    </row>
    <row r="43" spans="1:43" x14ac:dyDescent="0.35">
      <c r="A43" s="12"/>
      <c r="B43" s="12"/>
      <c r="C43" s="8" t="s">
        <v>123</v>
      </c>
      <c r="D43" s="8"/>
      <c r="E43" s="31" t="s">
        <v>88</v>
      </c>
      <c r="F43" s="36">
        <v>11.74</v>
      </c>
      <c r="G43" s="36">
        <v>1.97</v>
      </c>
      <c r="H43" s="36">
        <v>1.07</v>
      </c>
      <c r="I43" s="36">
        <v>0.3</v>
      </c>
      <c r="J43" s="36">
        <v>0.03</v>
      </c>
      <c r="K43" s="36">
        <v>0.03</v>
      </c>
      <c r="L43" s="36">
        <v>0.03</v>
      </c>
      <c r="M43" s="36">
        <v>0.03</v>
      </c>
      <c r="N43" s="36">
        <v>0.03</v>
      </c>
      <c r="O43" s="36">
        <v>0.05</v>
      </c>
      <c r="P43" s="36">
        <v>1.04</v>
      </c>
      <c r="Q43" s="36">
        <v>1.08</v>
      </c>
      <c r="R43" s="36">
        <v>1.1000000000000001</v>
      </c>
      <c r="S43" s="36">
        <v>1.1100000000000001</v>
      </c>
      <c r="T43" s="36">
        <v>1.1100000000000001</v>
      </c>
      <c r="U43" s="36">
        <v>1.1100000000000001</v>
      </c>
      <c r="V43" s="36">
        <v>1.26</v>
      </c>
      <c r="W43" s="36">
        <v>1.46</v>
      </c>
      <c r="X43" s="36">
        <v>1.67</v>
      </c>
      <c r="Y43" s="36">
        <v>1.75</v>
      </c>
      <c r="Z43" s="36">
        <v>1.78</v>
      </c>
      <c r="AA43" s="36">
        <v>1.65</v>
      </c>
      <c r="AB43" s="36">
        <v>1.49</v>
      </c>
      <c r="AC43" s="36">
        <v>1.27</v>
      </c>
      <c r="AD43" s="36">
        <v>1.1100000000000001</v>
      </c>
      <c r="AE43" s="36">
        <v>1.1100000000000001</v>
      </c>
      <c r="AF43" s="36">
        <v>0.95</v>
      </c>
      <c r="AG43" s="36">
        <v>0.23</v>
      </c>
      <c r="AH43" s="36">
        <v>0.14000000000000001</v>
      </c>
      <c r="AI43" s="36">
        <v>-0.1</v>
      </c>
      <c r="AJ43" s="36">
        <v>-0.28999999999999998</v>
      </c>
      <c r="AK43" s="36">
        <v>-0.38</v>
      </c>
      <c r="AL43" s="36">
        <v>-0.38</v>
      </c>
      <c r="AM43" s="36">
        <v>-0.46</v>
      </c>
      <c r="AN43" s="36">
        <v>-0.51</v>
      </c>
      <c r="AO43" s="36">
        <v>-0.98</v>
      </c>
      <c r="AP43" s="36">
        <v>-1.47</v>
      </c>
      <c r="AQ43" s="36">
        <v>-2.2400000000000002</v>
      </c>
    </row>
    <row r="44" spans="1:43" x14ac:dyDescent="0.35">
      <c r="A44" s="12"/>
      <c r="B44" s="12"/>
      <c r="C44" s="8"/>
      <c r="D44" s="8"/>
      <c r="E44" s="8"/>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1:43" x14ac:dyDescent="0.35">
      <c r="A45" s="27" t="s">
        <v>29</v>
      </c>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row>
    <row r="46" spans="1:43" x14ac:dyDescent="0.35">
      <c r="A46" s="29"/>
      <c r="B46" s="29"/>
      <c r="C46" s="29" t="s">
        <v>54</v>
      </c>
      <c r="D46" s="29"/>
      <c r="E46" s="29" t="s">
        <v>55</v>
      </c>
      <c r="F46" s="30">
        <v>2023</v>
      </c>
      <c r="G46" s="30">
        <v>2024</v>
      </c>
      <c r="H46" s="30">
        <v>2025</v>
      </c>
      <c r="I46" s="30">
        <v>2026</v>
      </c>
      <c r="J46" s="30">
        <v>2027</v>
      </c>
      <c r="K46" s="30">
        <v>2028</v>
      </c>
      <c r="L46" s="30">
        <v>2029</v>
      </c>
      <c r="M46" s="30">
        <v>2030</v>
      </c>
      <c r="N46" s="30">
        <v>2031</v>
      </c>
      <c r="O46" s="30">
        <v>2032</v>
      </c>
      <c r="P46" s="30">
        <v>2033</v>
      </c>
      <c r="Q46" s="30">
        <v>2034</v>
      </c>
      <c r="R46" s="30">
        <v>2035</v>
      </c>
      <c r="S46" s="30">
        <v>2036</v>
      </c>
      <c r="T46" s="30">
        <v>2037</v>
      </c>
      <c r="U46" s="30">
        <v>2038</v>
      </c>
      <c r="V46" s="30">
        <v>2039</v>
      </c>
      <c r="W46" s="30">
        <v>2040</v>
      </c>
      <c r="X46" s="30">
        <v>2041</v>
      </c>
      <c r="Y46" s="30">
        <v>2042</v>
      </c>
      <c r="Z46" s="30">
        <v>2043</v>
      </c>
      <c r="AA46" s="30">
        <v>2044</v>
      </c>
      <c r="AB46" s="30">
        <v>2045</v>
      </c>
      <c r="AC46" s="30">
        <v>2046</v>
      </c>
      <c r="AD46" s="30">
        <v>2047</v>
      </c>
      <c r="AE46" s="30">
        <v>2048</v>
      </c>
      <c r="AF46" s="30">
        <v>2049</v>
      </c>
      <c r="AG46" s="30">
        <v>2050</v>
      </c>
      <c r="AH46" s="30">
        <v>2051</v>
      </c>
      <c r="AI46" s="30">
        <v>2052</v>
      </c>
      <c r="AJ46" s="30">
        <v>2053</v>
      </c>
      <c r="AK46" s="30">
        <v>2054</v>
      </c>
      <c r="AL46" s="30">
        <v>2055</v>
      </c>
      <c r="AM46" s="30">
        <v>2056</v>
      </c>
      <c r="AN46" s="30">
        <v>2057</v>
      </c>
      <c r="AO46" s="30">
        <v>2058</v>
      </c>
      <c r="AP46" s="30">
        <v>2059</v>
      </c>
      <c r="AQ46" s="30">
        <v>2060</v>
      </c>
    </row>
    <row r="47" spans="1:43" x14ac:dyDescent="0.35">
      <c r="A47" s="12"/>
      <c r="B47" s="12" t="s">
        <v>124</v>
      </c>
      <c r="C47" s="8" t="s">
        <v>125</v>
      </c>
      <c r="D47" s="8"/>
      <c r="E47" s="31" t="s">
        <v>126</v>
      </c>
      <c r="F47" s="36">
        <v>18.149999999999999</v>
      </c>
      <c r="G47" s="36">
        <v>19.82</v>
      </c>
      <c r="H47" s="36">
        <v>33.68</v>
      </c>
      <c r="I47" s="36">
        <v>57.1</v>
      </c>
      <c r="J47" s="36">
        <v>62.08</v>
      </c>
      <c r="K47" s="36">
        <v>69.02</v>
      </c>
      <c r="L47" s="36">
        <v>78.38</v>
      </c>
      <c r="M47" s="36">
        <v>82.53</v>
      </c>
      <c r="N47" s="36">
        <v>133.74</v>
      </c>
      <c r="O47" s="36">
        <v>93.54</v>
      </c>
      <c r="P47" s="36">
        <v>96.61</v>
      </c>
      <c r="Q47" s="36">
        <v>98.72</v>
      </c>
      <c r="R47" s="36">
        <v>108.85</v>
      </c>
      <c r="S47" s="36">
        <v>109.43</v>
      </c>
      <c r="T47" s="36">
        <v>108.02</v>
      </c>
      <c r="U47" s="36">
        <v>121</v>
      </c>
      <c r="V47" s="36">
        <v>117.95</v>
      </c>
      <c r="W47" s="36">
        <v>115.17</v>
      </c>
      <c r="X47" s="36">
        <v>115.17</v>
      </c>
      <c r="Y47" s="36">
        <v>109.54</v>
      </c>
      <c r="Z47" s="36">
        <v>109.54</v>
      </c>
      <c r="AA47" s="36">
        <v>103.47</v>
      </c>
      <c r="AB47" s="36">
        <v>103.47</v>
      </c>
      <c r="AC47" s="36">
        <v>96.69</v>
      </c>
      <c r="AD47" s="36">
        <v>96.69</v>
      </c>
      <c r="AE47" s="36">
        <v>86.75</v>
      </c>
      <c r="AF47" s="36">
        <v>86.75</v>
      </c>
      <c r="AG47" s="36">
        <v>78.569999999999993</v>
      </c>
      <c r="AH47" s="36">
        <v>78.569999999999993</v>
      </c>
      <c r="AI47" s="36">
        <v>68.25</v>
      </c>
      <c r="AJ47" s="36">
        <v>68.25</v>
      </c>
      <c r="AK47" s="36">
        <v>97.11</v>
      </c>
      <c r="AL47" s="36">
        <v>97.11</v>
      </c>
      <c r="AM47" s="36">
        <v>7.76</v>
      </c>
      <c r="AN47" s="36">
        <v>7.76</v>
      </c>
      <c r="AO47" s="36">
        <v>7.76</v>
      </c>
      <c r="AP47" s="36">
        <v>7.76</v>
      </c>
      <c r="AQ47" s="36">
        <v>7.76</v>
      </c>
    </row>
    <row r="48" spans="1:43" x14ac:dyDescent="0.35">
      <c r="A48" s="12"/>
      <c r="B48" s="34" t="s">
        <v>127</v>
      </c>
      <c r="C48" s="8"/>
      <c r="D48" s="8"/>
      <c r="E48" s="31"/>
      <c r="F48" s="39"/>
      <c r="G48" s="39"/>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row>
    <row r="49" spans="1:67" x14ac:dyDescent="0.35">
      <c r="A49" s="12"/>
      <c r="B49" s="37"/>
      <c r="C49" s="8"/>
      <c r="D49" s="8"/>
      <c r="E49" s="31"/>
      <c r="F49" s="39"/>
      <c r="G49" s="39"/>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row>
    <row r="50" spans="1:67" x14ac:dyDescent="0.35">
      <c r="A50" s="12"/>
      <c r="B50" s="12" t="s">
        <v>128</v>
      </c>
      <c r="C50" s="8" t="s">
        <v>129</v>
      </c>
      <c r="D50" s="8"/>
      <c r="E50" s="31" t="s">
        <v>98</v>
      </c>
      <c r="F50" s="36">
        <v>0</v>
      </c>
      <c r="G50" s="36">
        <v>0</v>
      </c>
      <c r="H50" s="36">
        <v>0</v>
      </c>
      <c r="I50" s="36">
        <v>0.09</v>
      </c>
      <c r="J50" s="36">
        <v>1.95</v>
      </c>
      <c r="K50" s="36">
        <v>2</v>
      </c>
      <c r="L50" s="36">
        <v>2</v>
      </c>
      <c r="M50" s="36">
        <v>2</v>
      </c>
      <c r="N50" s="36">
        <v>2.5099999999999998</v>
      </c>
      <c r="O50" s="36">
        <v>2</v>
      </c>
      <c r="P50" s="36">
        <v>2</v>
      </c>
      <c r="Q50" s="36">
        <v>2.2000000000000002</v>
      </c>
      <c r="R50" s="36">
        <v>2.82</v>
      </c>
      <c r="S50" s="36">
        <v>2.5</v>
      </c>
      <c r="T50" s="36">
        <v>2.36</v>
      </c>
      <c r="U50" s="36">
        <v>2.41</v>
      </c>
      <c r="V50" s="36">
        <v>2.71</v>
      </c>
      <c r="W50" s="36">
        <v>4.4400000000000004</v>
      </c>
      <c r="X50" s="36">
        <v>0</v>
      </c>
      <c r="Y50" s="36">
        <v>4.08</v>
      </c>
      <c r="Z50" s="36">
        <v>0</v>
      </c>
      <c r="AA50" s="36">
        <v>4.2</v>
      </c>
      <c r="AB50" s="36">
        <v>0</v>
      </c>
      <c r="AC50" s="36">
        <v>4.72</v>
      </c>
      <c r="AD50" s="36">
        <v>0</v>
      </c>
      <c r="AE50" s="36">
        <v>4.72</v>
      </c>
      <c r="AF50" s="36">
        <v>0</v>
      </c>
      <c r="AG50" s="36">
        <v>3.64</v>
      </c>
      <c r="AH50" s="36">
        <v>0</v>
      </c>
      <c r="AI50" s="36">
        <v>0.41</v>
      </c>
      <c r="AJ50" s="36">
        <v>0</v>
      </c>
      <c r="AK50" s="36">
        <v>4.5999999999999996</v>
      </c>
      <c r="AL50" s="36">
        <v>0</v>
      </c>
      <c r="AM50" s="36">
        <v>2.84</v>
      </c>
      <c r="AN50" s="36">
        <v>0</v>
      </c>
      <c r="AO50" s="36">
        <v>0.72</v>
      </c>
      <c r="AP50" s="36">
        <v>0</v>
      </c>
      <c r="AQ50" s="36">
        <v>0.68</v>
      </c>
    </row>
    <row r="51" spans="1:67" x14ac:dyDescent="0.35">
      <c r="A51" s="12"/>
      <c r="B51" s="12" t="s">
        <v>2</v>
      </c>
      <c r="C51" s="8" t="s">
        <v>130</v>
      </c>
      <c r="D51" s="8"/>
      <c r="E51" s="31" t="s">
        <v>98</v>
      </c>
      <c r="F51" s="36">
        <v>0</v>
      </c>
      <c r="G51" s="36">
        <v>0</v>
      </c>
      <c r="H51" s="36">
        <v>0</v>
      </c>
      <c r="I51" s="36">
        <v>0</v>
      </c>
      <c r="J51" s="36">
        <v>0</v>
      </c>
      <c r="K51" s="36">
        <v>0</v>
      </c>
      <c r="L51" s="36">
        <v>0</v>
      </c>
      <c r="M51" s="36">
        <v>0.5</v>
      </c>
      <c r="N51" s="36">
        <v>0.5</v>
      </c>
      <c r="O51" s="36">
        <v>0.5</v>
      </c>
      <c r="P51" s="36">
        <v>0.5</v>
      </c>
      <c r="Q51" s="36">
        <v>0.5</v>
      </c>
      <c r="R51" s="36">
        <v>0.5</v>
      </c>
      <c r="S51" s="36">
        <v>0.5</v>
      </c>
      <c r="T51" s="36">
        <v>0.5</v>
      </c>
      <c r="U51" s="36">
        <v>0.5</v>
      </c>
      <c r="V51" s="36">
        <v>0.5</v>
      </c>
      <c r="W51" s="36">
        <v>0.5</v>
      </c>
      <c r="X51" s="36">
        <v>0</v>
      </c>
      <c r="Y51" s="36">
        <v>1</v>
      </c>
      <c r="Z51" s="36">
        <v>0</v>
      </c>
      <c r="AA51" s="36">
        <v>1</v>
      </c>
      <c r="AB51" s="36">
        <v>0</v>
      </c>
      <c r="AC51" s="36">
        <v>1</v>
      </c>
      <c r="AD51" s="36">
        <v>0</v>
      </c>
      <c r="AE51" s="36">
        <v>1</v>
      </c>
      <c r="AF51" s="36">
        <v>0</v>
      </c>
      <c r="AG51" s="36">
        <v>1</v>
      </c>
      <c r="AH51" s="36">
        <v>0</v>
      </c>
      <c r="AI51" s="36">
        <v>1</v>
      </c>
      <c r="AJ51" s="36">
        <v>0</v>
      </c>
      <c r="AK51" s="36">
        <v>1</v>
      </c>
      <c r="AL51" s="36">
        <v>0</v>
      </c>
      <c r="AM51" s="36">
        <v>0</v>
      </c>
      <c r="AN51" s="36">
        <v>0</v>
      </c>
      <c r="AO51" s="36">
        <v>0</v>
      </c>
      <c r="AP51" s="36">
        <v>0</v>
      </c>
      <c r="AQ51" s="36">
        <v>0</v>
      </c>
    </row>
    <row r="52" spans="1:67" x14ac:dyDescent="0.35">
      <c r="A52" s="12"/>
      <c r="B52" s="12" t="s">
        <v>2</v>
      </c>
      <c r="C52" s="8" t="s">
        <v>131</v>
      </c>
      <c r="D52" s="8"/>
      <c r="E52" s="31" t="s">
        <v>98</v>
      </c>
      <c r="F52" s="36">
        <v>0</v>
      </c>
      <c r="G52" s="36">
        <v>0</v>
      </c>
      <c r="H52" s="36">
        <v>0</v>
      </c>
      <c r="I52" s="36">
        <v>0</v>
      </c>
      <c r="J52" s="36">
        <v>0</v>
      </c>
      <c r="K52" s="36">
        <v>0</v>
      </c>
      <c r="L52" s="36">
        <v>0</v>
      </c>
      <c r="M52" s="36">
        <v>0</v>
      </c>
      <c r="N52" s="36">
        <v>0</v>
      </c>
      <c r="O52" s="36">
        <v>0.01</v>
      </c>
      <c r="P52" s="36">
        <v>0.01</v>
      </c>
      <c r="Q52" s="36">
        <v>0.05</v>
      </c>
      <c r="R52" s="36">
        <v>0.18</v>
      </c>
      <c r="S52" s="36">
        <v>0.22</v>
      </c>
      <c r="T52" s="36">
        <v>0.21</v>
      </c>
      <c r="U52" s="36">
        <v>0.2</v>
      </c>
      <c r="V52" s="36">
        <v>0.28999999999999998</v>
      </c>
      <c r="W52" s="36">
        <v>0.22</v>
      </c>
      <c r="X52" s="36">
        <v>0</v>
      </c>
      <c r="Y52" s="36">
        <v>0.56000000000000005</v>
      </c>
      <c r="Z52" s="36">
        <v>0</v>
      </c>
      <c r="AA52" s="36">
        <v>1.1100000000000001</v>
      </c>
      <c r="AB52" s="36">
        <v>0</v>
      </c>
      <c r="AC52" s="36">
        <v>0.48</v>
      </c>
      <c r="AD52" s="36">
        <v>0</v>
      </c>
      <c r="AE52" s="36">
        <v>0.94</v>
      </c>
      <c r="AF52" s="36">
        <v>0</v>
      </c>
      <c r="AG52" s="36">
        <v>0.1</v>
      </c>
      <c r="AH52" s="36">
        <v>0</v>
      </c>
      <c r="AI52" s="36">
        <v>0.1</v>
      </c>
      <c r="AJ52" s="36">
        <v>0</v>
      </c>
      <c r="AK52" s="36">
        <v>0.1</v>
      </c>
      <c r="AL52" s="36">
        <v>0</v>
      </c>
      <c r="AM52" s="36">
        <v>0</v>
      </c>
      <c r="AN52" s="36">
        <v>0</v>
      </c>
      <c r="AO52" s="36">
        <v>0</v>
      </c>
      <c r="AP52" s="36">
        <v>0</v>
      </c>
      <c r="AQ52" s="36">
        <v>0</v>
      </c>
    </row>
    <row r="53" spans="1:67" x14ac:dyDescent="0.35">
      <c r="A53" s="12"/>
      <c r="B53" s="12" t="s">
        <v>2</v>
      </c>
      <c r="C53" s="8" t="s">
        <v>132</v>
      </c>
      <c r="D53" s="8"/>
      <c r="E53" s="31" t="s">
        <v>98</v>
      </c>
      <c r="F53" s="36">
        <v>0</v>
      </c>
      <c r="G53" s="36">
        <v>0</v>
      </c>
      <c r="H53" s="36">
        <v>0</v>
      </c>
      <c r="I53" s="36">
        <v>0</v>
      </c>
      <c r="J53" s="36">
        <v>0</v>
      </c>
      <c r="K53" s="36">
        <v>0</v>
      </c>
      <c r="L53" s="36">
        <v>0</v>
      </c>
      <c r="M53" s="36">
        <v>0</v>
      </c>
      <c r="N53" s="36">
        <v>0.1</v>
      </c>
      <c r="O53" s="36">
        <v>0.15</v>
      </c>
      <c r="P53" s="36">
        <v>0.15</v>
      </c>
      <c r="Q53" s="36">
        <v>0.65</v>
      </c>
      <c r="R53" s="36">
        <v>1.05</v>
      </c>
      <c r="S53" s="36">
        <v>1.05</v>
      </c>
      <c r="T53" s="36">
        <v>1.05</v>
      </c>
      <c r="U53" s="36">
        <v>1.05</v>
      </c>
      <c r="V53" s="36">
        <v>1.05</v>
      </c>
      <c r="W53" s="36">
        <v>0.95</v>
      </c>
      <c r="X53" s="36">
        <v>0</v>
      </c>
      <c r="Y53" s="36">
        <v>0.5</v>
      </c>
      <c r="Z53" s="36">
        <v>0</v>
      </c>
      <c r="AA53" s="36">
        <v>1.18</v>
      </c>
      <c r="AB53" s="36">
        <v>0</v>
      </c>
      <c r="AC53" s="36">
        <v>4.45</v>
      </c>
      <c r="AD53" s="36">
        <v>0</v>
      </c>
      <c r="AE53" s="36">
        <v>1.78</v>
      </c>
      <c r="AF53" s="36">
        <v>0</v>
      </c>
      <c r="AG53" s="36">
        <v>0.3</v>
      </c>
      <c r="AH53" s="36">
        <v>0</v>
      </c>
      <c r="AI53" s="36">
        <v>0.3</v>
      </c>
      <c r="AJ53" s="36">
        <v>0</v>
      </c>
      <c r="AK53" s="36">
        <v>0.3</v>
      </c>
      <c r="AL53" s="36">
        <v>0</v>
      </c>
      <c r="AM53" s="36">
        <v>0.3</v>
      </c>
      <c r="AN53" s="36">
        <v>0</v>
      </c>
      <c r="AO53" s="36">
        <v>0.3</v>
      </c>
      <c r="AP53" s="36">
        <v>0</v>
      </c>
      <c r="AQ53" s="36">
        <v>0.3</v>
      </c>
    </row>
    <row r="54" spans="1:67" x14ac:dyDescent="0.35">
      <c r="A54" s="12"/>
      <c r="B54" s="12"/>
      <c r="C54" s="8"/>
      <c r="D54" s="8"/>
      <c r="E54" s="8"/>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row>
    <row r="55" spans="1:67" x14ac:dyDescent="0.35">
      <c r="A55" s="27" t="s">
        <v>31</v>
      </c>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row>
    <row r="56" spans="1:67" x14ac:dyDescent="0.35">
      <c r="A56" s="29"/>
      <c r="B56" s="29"/>
      <c r="C56" s="29" t="s">
        <v>133</v>
      </c>
      <c r="D56" s="29"/>
      <c r="E56" s="29" t="s">
        <v>55</v>
      </c>
      <c r="F56" s="30">
        <v>2023</v>
      </c>
      <c r="G56" s="30">
        <v>2024</v>
      </c>
      <c r="H56" s="30">
        <v>2025</v>
      </c>
      <c r="I56" s="30">
        <v>2026</v>
      </c>
      <c r="J56" s="30">
        <v>2027</v>
      </c>
      <c r="K56" s="30">
        <v>2028</v>
      </c>
      <c r="L56" s="30">
        <v>2029</v>
      </c>
      <c r="M56" s="30">
        <v>2030</v>
      </c>
      <c r="N56" s="30">
        <v>2031</v>
      </c>
      <c r="O56" s="30">
        <v>2032</v>
      </c>
      <c r="P56" s="30">
        <v>2033</v>
      </c>
      <c r="Q56" s="30">
        <v>2034</v>
      </c>
      <c r="R56" s="30">
        <v>2035</v>
      </c>
      <c r="S56" s="30">
        <v>2036</v>
      </c>
      <c r="T56" s="30">
        <v>2037</v>
      </c>
      <c r="U56" s="30">
        <v>2038</v>
      </c>
      <c r="V56" s="30">
        <v>2039</v>
      </c>
      <c r="W56" s="30">
        <v>2040</v>
      </c>
      <c r="X56" s="30">
        <v>2041</v>
      </c>
      <c r="Y56" s="30">
        <v>2042</v>
      </c>
      <c r="Z56" s="30">
        <v>2043</v>
      </c>
      <c r="AA56" s="30">
        <v>2044</v>
      </c>
      <c r="AB56" s="30">
        <v>2045</v>
      </c>
      <c r="AC56" s="30">
        <v>2046</v>
      </c>
      <c r="AD56" s="30">
        <v>2047</v>
      </c>
      <c r="AE56" s="30">
        <v>2048</v>
      </c>
      <c r="AF56" s="30">
        <v>2049</v>
      </c>
      <c r="AG56" s="30">
        <v>2050</v>
      </c>
      <c r="AH56" s="30">
        <v>2051</v>
      </c>
      <c r="AI56" s="30">
        <v>2052</v>
      </c>
      <c r="AJ56" s="30">
        <v>2053</v>
      </c>
      <c r="AK56" s="30">
        <v>2054</v>
      </c>
      <c r="AL56" s="30">
        <v>2055</v>
      </c>
      <c r="AM56" s="30">
        <v>2056</v>
      </c>
      <c r="AN56" s="30">
        <v>2057</v>
      </c>
      <c r="AO56" s="30">
        <v>2058</v>
      </c>
      <c r="AP56" s="30">
        <v>2059</v>
      </c>
      <c r="AQ56" s="30">
        <v>2060</v>
      </c>
    </row>
    <row r="57" spans="1:67" x14ac:dyDescent="0.35">
      <c r="A57" s="12"/>
      <c r="B57" s="12" t="s">
        <v>134</v>
      </c>
      <c r="C57" s="8" t="s" cm="1">
        <v>135</v>
      </c>
      <c r="D57" s="8"/>
      <c r="E57" s="31" t="s">
        <v>98</v>
      </c>
      <c r="F57" s="36">
        <v>10.3</v>
      </c>
      <c r="G57" s="36">
        <v>13.1</v>
      </c>
      <c r="H57" s="36">
        <v>15.9</v>
      </c>
      <c r="I57" s="36">
        <v>15.9</v>
      </c>
      <c r="J57" s="36">
        <v>15.9</v>
      </c>
      <c r="K57" s="36">
        <v>15.9</v>
      </c>
      <c r="L57" s="36">
        <v>15.9</v>
      </c>
      <c r="M57" s="36">
        <v>17.899999999999999</v>
      </c>
      <c r="N57" s="36">
        <v>17.899999999999999</v>
      </c>
      <c r="O57" s="36">
        <v>17.899999999999999</v>
      </c>
      <c r="P57" s="36">
        <v>17.899999999999999</v>
      </c>
      <c r="Q57" s="36">
        <v>17.899999999999999</v>
      </c>
      <c r="R57" s="36">
        <v>17.899999999999999</v>
      </c>
      <c r="S57" s="36">
        <v>17.899999999999999</v>
      </c>
      <c r="T57" s="36">
        <v>17.899999999999999</v>
      </c>
      <c r="U57" s="36">
        <v>17.899999999999999</v>
      </c>
      <c r="V57" s="36">
        <v>17.899999999999999</v>
      </c>
      <c r="W57" s="36">
        <v>17.899999999999999</v>
      </c>
      <c r="X57" s="36">
        <v>17.899999999999999</v>
      </c>
      <c r="Y57" s="36">
        <v>17.899999999999999</v>
      </c>
      <c r="Z57" s="36">
        <v>17.899999999999999</v>
      </c>
      <c r="AA57" s="36">
        <v>17.899999999999999</v>
      </c>
      <c r="AB57" s="36">
        <v>17.899999999999999</v>
      </c>
      <c r="AC57" s="36">
        <v>17.899999999999999</v>
      </c>
      <c r="AD57" s="36">
        <v>17.899999999999999</v>
      </c>
      <c r="AE57" s="36">
        <v>17.899999999999999</v>
      </c>
      <c r="AF57" s="36">
        <v>17.899999999999999</v>
      </c>
      <c r="AG57" s="36">
        <v>17.899999999999999</v>
      </c>
      <c r="AH57" s="36">
        <v>17.899999999999999</v>
      </c>
      <c r="AI57" s="36">
        <v>17.899999999999999</v>
      </c>
      <c r="AJ57" s="36">
        <v>17.899999999999999</v>
      </c>
      <c r="AK57" s="36">
        <v>17.899999999999999</v>
      </c>
      <c r="AL57" s="36">
        <v>17.899999999999999</v>
      </c>
      <c r="AM57" s="36">
        <v>17.899999999999999</v>
      </c>
      <c r="AN57" s="36">
        <v>17.899999999999999</v>
      </c>
      <c r="AO57" s="36">
        <v>17.899999999999999</v>
      </c>
      <c r="AP57" s="36">
        <v>17.899999999999999</v>
      </c>
      <c r="AQ57" s="36">
        <v>17.899999999999999</v>
      </c>
      <c r="AR57" s="40"/>
      <c r="AS57" s="40"/>
      <c r="AT57" s="40"/>
      <c r="AU57" s="40"/>
      <c r="AV57" s="40"/>
      <c r="AW57" s="40"/>
      <c r="AX57" s="40"/>
      <c r="AY57" s="40"/>
    </row>
    <row r="58" spans="1:67" s="32" customFormat="1" x14ac:dyDescent="0.35">
      <c r="A58" s="12"/>
      <c r="B58" s="12"/>
      <c r="C58" s="8" t="s">
        <v>136</v>
      </c>
      <c r="D58" s="8"/>
      <c r="E58" s="31" t="s">
        <v>98</v>
      </c>
      <c r="F58" s="36">
        <v>2.1</v>
      </c>
      <c r="G58" s="36">
        <v>2.5099999999999998</v>
      </c>
      <c r="H58" s="36">
        <v>2.9</v>
      </c>
      <c r="I58" s="36">
        <v>3.32</v>
      </c>
      <c r="J58" s="36">
        <v>3.74</v>
      </c>
      <c r="K58" s="36">
        <v>4.16</v>
      </c>
      <c r="L58" s="36">
        <v>4.58</v>
      </c>
      <c r="M58" s="36">
        <v>5</v>
      </c>
      <c r="N58" s="36">
        <v>5.4</v>
      </c>
      <c r="O58" s="36">
        <v>5.76</v>
      </c>
      <c r="P58" s="36">
        <v>6.12</v>
      </c>
      <c r="Q58" s="36">
        <v>6.48</v>
      </c>
      <c r="R58" s="36">
        <v>6.8</v>
      </c>
      <c r="S58" s="36">
        <v>7.1</v>
      </c>
      <c r="T58" s="36">
        <v>7.35</v>
      </c>
      <c r="U58" s="36">
        <v>7.55</v>
      </c>
      <c r="V58" s="36">
        <v>7.7</v>
      </c>
      <c r="W58" s="36">
        <v>7.85</v>
      </c>
      <c r="X58" s="36">
        <v>7.99</v>
      </c>
      <c r="Y58" s="36">
        <v>8.14</v>
      </c>
      <c r="Z58" s="36">
        <v>8.3000000000000007</v>
      </c>
      <c r="AA58" s="36">
        <v>8.4700000000000006</v>
      </c>
      <c r="AB58" s="36">
        <v>8.64</v>
      </c>
      <c r="AC58" s="36">
        <v>8.82</v>
      </c>
      <c r="AD58" s="36">
        <v>9</v>
      </c>
      <c r="AE58" s="36">
        <v>9.1999999999999993</v>
      </c>
      <c r="AF58" s="36">
        <v>9.39</v>
      </c>
      <c r="AG58" s="36">
        <v>9.5</v>
      </c>
      <c r="AH58" s="36">
        <v>9.65</v>
      </c>
      <c r="AI58" s="36">
        <v>9.81</v>
      </c>
      <c r="AJ58" s="36">
        <v>9.9600000000000009</v>
      </c>
      <c r="AK58" s="36">
        <v>10.119999999999999</v>
      </c>
      <c r="AL58" s="36">
        <v>10.27</v>
      </c>
      <c r="AM58" s="36">
        <v>10.43</v>
      </c>
      <c r="AN58" s="36">
        <v>10.58</v>
      </c>
      <c r="AO58" s="36">
        <v>10.74</v>
      </c>
      <c r="AP58" s="36">
        <v>10.89</v>
      </c>
      <c r="AQ58" s="36">
        <v>11.05</v>
      </c>
      <c r="AR58" s="40"/>
      <c r="AS58" s="40"/>
      <c r="AT58" s="40"/>
      <c r="AU58" s="40"/>
      <c r="AV58" s="40"/>
      <c r="AW58" s="40"/>
      <c r="AX58" s="40"/>
      <c r="AY58" s="40"/>
      <c r="AZ58"/>
      <c r="BA58"/>
      <c r="BB58"/>
      <c r="BC58"/>
      <c r="BD58"/>
      <c r="BE58"/>
      <c r="BF58"/>
      <c r="BG58"/>
      <c r="BH58"/>
      <c r="BI58"/>
      <c r="BJ58"/>
      <c r="BK58"/>
      <c r="BL58"/>
      <c r="BM58"/>
      <c r="BN58"/>
      <c r="BO58"/>
    </row>
    <row r="59" spans="1:67" x14ac:dyDescent="0.35">
      <c r="A59" s="12"/>
      <c r="B59" s="12"/>
      <c r="C59" s="8" t="s">
        <v>129</v>
      </c>
      <c r="D59" s="8"/>
      <c r="E59" s="31" t="s">
        <v>98</v>
      </c>
      <c r="F59" s="36">
        <v>2.61</v>
      </c>
      <c r="G59" s="36">
        <v>3.19</v>
      </c>
      <c r="H59" s="36">
        <v>6.16</v>
      </c>
      <c r="I59" s="36">
        <v>6.25</v>
      </c>
      <c r="J59" s="36">
        <v>8.1999999999999993</v>
      </c>
      <c r="K59" s="36">
        <v>10.199999999999999</v>
      </c>
      <c r="L59" s="36">
        <v>12.2</v>
      </c>
      <c r="M59" s="36">
        <v>14.2</v>
      </c>
      <c r="N59" s="36">
        <v>16.71</v>
      </c>
      <c r="O59" s="36">
        <v>18.71</v>
      </c>
      <c r="P59" s="36">
        <v>20.71</v>
      </c>
      <c r="Q59" s="36">
        <v>22.95</v>
      </c>
      <c r="R59" s="36">
        <v>25.09</v>
      </c>
      <c r="S59" s="36">
        <v>27.31</v>
      </c>
      <c r="T59" s="36">
        <v>27.64</v>
      </c>
      <c r="U59" s="36">
        <v>27.71</v>
      </c>
      <c r="V59" s="36">
        <v>27.93</v>
      </c>
      <c r="W59" s="36">
        <v>27.33</v>
      </c>
      <c r="X59" s="36">
        <v>27.12</v>
      </c>
      <c r="Y59" s="36">
        <v>26.9</v>
      </c>
      <c r="Z59" s="36">
        <v>26.9</v>
      </c>
      <c r="AA59" s="36">
        <v>26.9</v>
      </c>
      <c r="AB59" s="36">
        <v>26.9</v>
      </c>
      <c r="AC59" s="36">
        <v>26.9</v>
      </c>
      <c r="AD59" s="36">
        <v>26.9</v>
      </c>
      <c r="AE59" s="36">
        <v>26.9</v>
      </c>
      <c r="AF59" s="36">
        <v>26.15</v>
      </c>
      <c r="AG59" s="36">
        <v>25.4</v>
      </c>
      <c r="AH59" s="36">
        <v>23.5</v>
      </c>
      <c r="AI59" s="36">
        <v>21.6</v>
      </c>
      <c r="AJ59" s="36">
        <v>21.6</v>
      </c>
      <c r="AK59" s="36">
        <v>21.6</v>
      </c>
      <c r="AL59" s="36">
        <v>19.600000000000001</v>
      </c>
      <c r="AM59" s="36">
        <v>17.600000000000001</v>
      </c>
      <c r="AN59" s="36">
        <v>15.6</v>
      </c>
      <c r="AO59" s="36">
        <v>13.6</v>
      </c>
      <c r="AP59" s="36">
        <v>12.35</v>
      </c>
      <c r="AQ59" s="36">
        <v>11.1</v>
      </c>
      <c r="AR59" s="40"/>
      <c r="AS59" s="40"/>
      <c r="AT59" s="40"/>
      <c r="AU59" s="40"/>
      <c r="AV59" s="40"/>
      <c r="AW59" s="40"/>
      <c r="AX59" s="40"/>
      <c r="AY59" s="40"/>
    </row>
    <row r="60" spans="1:67" x14ac:dyDescent="0.35">
      <c r="A60" s="12"/>
      <c r="B60" s="12"/>
      <c r="C60" s="8" t="s">
        <v>130</v>
      </c>
      <c r="D60" s="8"/>
      <c r="E60" s="31" t="s">
        <v>98</v>
      </c>
      <c r="F60" s="36">
        <v>0</v>
      </c>
      <c r="G60" s="36">
        <v>0</v>
      </c>
      <c r="H60" s="36">
        <v>0</v>
      </c>
      <c r="I60" s="36">
        <v>0</v>
      </c>
      <c r="J60" s="36">
        <v>0</v>
      </c>
      <c r="K60" s="36">
        <v>0</v>
      </c>
      <c r="L60" s="36">
        <v>0</v>
      </c>
      <c r="M60" s="36">
        <v>0.8</v>
      </c>
      <c r="N60" s="36">
        <v>1.3</v>
      </c>
      <c r="O60" s="36">
        <v>1.8</v>
      </c>
      <c r="P60" s="36">
        <v>2.6</v>
      </c>
      <c r="Q60" s="36">
        <v>3.1</v>
      </c>
      <c r="R60" s="36">
        <v>3.6</v>
      </c>
      <c r="S60" s="36">
        <v>4.0999999999999996</v>
      </c>
      <c r="T60" s="36">
        <v>4.9000000000000004</v>
      </c>
      <c r="U60" s="36">
        <v>5.7</v>
      </c>
      <c r="V60" s="36">
        <v>6.5</v>
      </c>
      <c r="W60" s="36">
        <v>7.3</v>
      </c>
      <c r="X60" s="36">
        <v>8</v>
      </c>
      <c r="Y60" s="36">
        <v>8.65</v>
      </c>
      <c r="Z60" s="36">
        <v>9.35</v>
      </c>
      <c r="AA60" s="36">
        <v>10.050000000000001</v>
      </c>
      <c r="AB60" s="36">
        <v>10.95</v>
      </c>
      <c r="AC60" s="36">
        <v>11.69</v>
      </c>
      <c r="AD60" s="36">
        <v>12.63</v>
      </c>
      <c r="AE60" s="36">
        <v>13.37</v>
      </c>
      <c r="AF60" s="36">
        <v>14.41</v>
      </c>
      <c r="AG60" s="36">
        <v>15.35</v>
      </c>
      <c r="AH60" s="36">
        <v>16.149999999999999</v>
      </c>
      <c r="AI60" s="36">
        <v>17</v>
      </c>
      <c r="AJ60" s="36">
        <v>17.899999999999999</v>
      </c>
      <c r="AK60" s="36">
        <v>18.829999999999998</v>
      </c>
      <c r="AL60" s="36">
        <v>19.329999999999998</v>
      </c>
      <c r="AM60" s="36">
        <v>19.739999999999998</v>
      </c>
      <c r="AN60" s="36">
        <v>20.190000000000001</v>
      </c>
      <c r="AO60" s="36">
        <v>20.69</v>
      </c>
      <c r="AP60" s="36">
        <v>20.94</v>
      </c>
      <c r="AQ60" s="36">
        <v>21.21</v>
      </c>
      <c r="AR60" s="40"/>
      <c r="AS60" s="40"/>
      <c r="AT60" s="40"/>
      <c r="AU60" s="40"/>
      <c r="AV60" s="40"/>
      <c r="AW60" s="40"/>
      <c r="AX60" s="40"/>
      <c r="AY60" s="40"/>
    </row>
    <row r="61" spans="1:67" x14ac:dyDescent="0.35">
      <c r="A61" s="12"/>
      <c r="B61" s="12"/>
      <c r="C61" s="8" t="s">
        <v>137</v>
      </c>
      <c r="D61" s="8"/>
      <c r="E61" s="31" t="s">
        <v>98</v>
      </c>
      <c r="F61" s="36">
        <v>7.7</v>
      </c>
      <c r="G61" s="36">
        <v>9.23</v>
      </c>
      <c r="H61" s="36">
        <v>9.66</v>
      </c>
      <c r="I61" s="36">
        <v>9.2899999999999991</v>
      </c>
      <c r="J61" s="36">
        <v>9.44</v>
      </c>
      <c r="K61" s="36">
        <v>9.75</v>
      </c>
      <c r="L61" s="36">
        <v>10.029999999999999</v>
      </c>
      <c r="M61" s="36">
        <v>10.16</v>
      </c>
      <c r="N61" s="36">
        <v>11.11</v>
      </c>
      <c r="O61" s="36">
        <v>11.23</v>
      </c>
      <c r="P61" s="36">
        <v>11.33</v>
      </c>
      <c r="Q61" s="36">
        <v>11.41</v>
      </c>
      <c r="R61" s="36">
        <v>0.03</v>
      </c>
      <c r="S61" s="36">
        <v>0.03</v>
      </c>
      <c r="T61" s="36">
        <v>0.03</v>
      </c>
      <c r="U61" s="36">
        <v>0.03</v>
      </c>
      <c r="V61" s="36">
        <v>0.03</v>
      </c>
      <c r="W61" s="36">
        <v>0.03</v>
      </c>
      <c r="X61" s="36">
        <v>0.03</v>
      </c>
      <c r="Y61" s="36">
        <v>0.03</v>
      </c>
      <c r="Z61" s="36">
        <v>0.03</v>
      </c>
      <c r="AA61" s="36">
        <v>0.03</v>
      </c>
      <c r="AB61" s="36">
        <v>0.03</v>
      </c>
      <c r="AC61" s="36">
        <v>0.03</v>
      </c>
      <c r="AD61" s="36">
        <v>0.03</v>
      </c>
      <c r="AE61" s="36">
        <v>0.03</v>
      </c>
      <c r="AF61" s="36">
        <v>0.03</v>
      </c>
      <c r="AG61" s="36">
        <v>0.03</v>
      </c>
      <c r="AH61" s="36">
        <v>0.03</v>
      </c>
      <c r="AI61" s="36">
        <v>0.03</v>
      </c>
      <c r="AJ61" s="36">
        <v>0.03</v>
      </c>
      <c r="AK61" s="36">
        <v>0.03</v>
      </c>
      <c r="AL61" s="36">
        <v>0.03</v>
      </c>
      <c r="AM61" s="36">
        <v>0.03</v>
      </c>
      <c r="AN61" s="36">
        <v>0.03</v>
      </c>
      <c r="AO61" s="36">
        <v>0.03</v>
      </c>
      <c r="AP61" s="36">
        <v>0.03</v>
      </c>
      <c r="AQ61" s="36">
        <v>0.03</v>
      </c>
      <c r="AR61" s="40"/>
      <c r="AS61" s="40"/>
      <c r="AT61" s="40"/>
      <c r="AU61" s="40"/>
      <c r="AV61" s="40"/>
      <c r="AW61" s="40"/>
      <c r="AX61" s="40"/>
      <c r="AY61" s="40"/>
    </row>
    <row r="62" spans="1:67" x14ac:dyDescent="0.35">
      <c r="A62" s="12"/>
      <c r="B62" s="12"/>
      <c r="C62" s="8" t="s">
        <v>138</v>
      </c>
      <c r="D62" s="8"/>
      <c r="E62" s="31" t="s">
        <v>98</v>
      </c>
      <c r="F62" s="36">
        <v>2.81</v>
      </c>
      <c r="G62" s="36">
        <v>2.81</v>
      </c>
      <c r="H62" s="36">
        <v>2.81</v>
      </c>
      <c r="I62" s="36">
        <v>2.81</v>
      </c>
      <c r="J62" s="36">
        <v>2.81</v>
      </c>
      <c r="K62" s="36">
        <v>2.81</v>
      </c>
      <c r="L62" s="36">
        <v>2.81</v>
      </c>
      <c r="M62" s="36">
        <v>4.01</v>
      </c>
      <c r="N62" s="36">
        <v>4.01</v>
      </c>
      <c r="O62" s="36">
        <v>4.01</v>
      </c>
      <c r="P62" s="36">
        <v>4.01</v>
      </c>
      <c r="Q62" s="36">
        <v>4.01</v>
      </c>
      <c r="R62" s="36">
        <v>5.2</v>
      </c>
      <c r="S62" s="36">
        <v>5.2</v>
      </c>
      <c r="T62" s="36">
        <v>5.2</v>
      </c>
      <c r="U62" s="36">
        <v>5.2</v>
      </c>
      <c r="V62" s="36">
        <v>5.2</v>
      </c>
      <c r="W62" s="36">
        <v>5.2</v>
      </c>
      <c r="X62" s="36">
        <v>5.2</v>
      </c>
      <c r="Y62" s="36">
        <v>5.2</v>
      </c>
      <c r="Z62" s="36">
        <v>5.2</v>
      </c>
      <c r="AA62" s="36">
        <v>5.2</v>
      </c>
      <c r="AB62" s="36">
        <v>5.2</v>
      </c>
      <c r="AC62" s="36">
        <v>5.2</v>
      </c>
      <c r="AD62" s="36">
        <v>5.2</v>
      </c>
      <c r="AE62" s="36">
        <v>5.2</v>
      </c>
      <c r="AF62" s="36">
        <v>5.2</v>
      </c>
      <c r="AG62" s="36">
        <v>5.2</v>
      </c>
      <c r="AH62" s="36">
        <v>5.2</v>
      </c>
      <c r="AI62" s="36">
        <v>5.2</v>
      </c>
      <c r="AJ62" s="36">
        <v>5.2</v>
      </c>
      <c r="AK62" s="36">
        <v>5.2</v>
      </c>
      <c r="AL62" s="36">
        <v>5.2</v>
      </c>
      <c r="AM62" s="36">
        <v>5.2</v>
      </c>
      <c r="AN62" s="36">
        <v>5.2</v>
      </c>
      <c r="AO62" s="36">
        <v>5.2</v>
      </c>
      <c r="AP62" s="36">
        <v>5.2</v>
      </c>
      <c r="AQ62" s="36">
        <v>5.2</v>
      </c>
      <c r="AR62" s="40"/>
      <c r="AS62" s="40"/>
      <c r="AT62" s="40"/>
      <c r="AU62" s="40"/>
      <c r="AV62" s="40"/>
      <c r="AW62" s="40"/>
      <c r="AX62" s="40"/>
      <c r="AY62" s="40"/>
    </row>
    <row r="63" spans="1:67" x14ac:dyDescent="0.35">
      <c r="A63" s="12"/>
      <c r="B63" s="12"/>
      <c r="C63" s="8" t="s">
        <v>131</v>
      </c>
      <c r="D63" s="8"/>
      <c r="E63" s="31" t="s">
        <v>98</v>
      </c>
      <c r="F63" s="36">
        <v>14.14</v>
      </c>
      <c r="G63" s="36">
        <v>15.4</v>
      </c>
      <c r="H63" s="36">
        <v>17.88</v>
      </c>
      <c r="I63" s="36">
        <v>19.41</v>
      </c>
      <c r="J63" s="36">
        <v>20.88</v>
      </c>
      <c r="K63" s="36">
        <v>22.35</v>
      </c>
      <c r="L63" s="36">
        <v>22.85</v>
      </c>
      <c r="M63" s="36">
        <v>23.35</v>
      </c>
      <c r="N63" s="36">
        <v>23.64</v>
      </c>
      <c r="O63" s="36">
        <v>23.86</v>
      </c>
      <c r="P63" s="36">
        <v>24.3</v>
      </c>
      <c r="Q63" s="36">
        <v>24.38</v>
      </c>
      <c r="R63" s="36">
        <v>25.15</v>
      </c>
      <c r="S63" s="36">
        <v>25.97</v>
      </c>
      <c r="T63" s="36">
        <v>26.75</v>
      </c>
      <c r="U63" s="36">
        <v>27.66</v>
      </c>
      <c r="V63" s="36">
        <v>28.84</v>
      </c>
      <c r="W63" s="36">
        <v>30.17</v>
      </c>
      <c r="X63" s="36">
        <v>31.86</v>
      </c>
      <c r="Y63" s="36">
        <v>33.04</v>
      </c>
      <c r="Z63" s="36">
        <v>34.49</v>
      </c>
      <c r="AA63" s="36">
        <v>35.950000000000003</v>
      </c>
      <c r="AB63" s="36">
        <v>37.090000000000003</v>
      </c>
      <c r="AC63" s="36">
        <v>37.83</v>
      </c>
      <c r="AD63" s="36">
        <v>38.82</v>
      </c>
      <c r="AE63" s="36">
        <v>39.78</v>
      </c>
      <c r="AF63" s="36">
        <v>40.33</v>
      </c>
      <c r="AG63" s="36">
        <v>40.96</v>
      </c>
      <c r="AH63" s="36">
        <v>41.27</v>
      </c>
      <c r="AI63" s="36">
        <v>41.27</v>
      </c>
      <c r="AJ63" s="36">
        <v>41.17</v>
      </c>
      <c r="AK63" s="36">
        <v>41.49</v>
      </c>
      <c r="AL63" s="36">
        <v>41.09</v>
      </c>
      <c r="AM63" s="36">
        <v>41.09</v>
      </c>
      <c r="AN63" s="36">
        <v>41.09</v>
      </c>
      <c r="AO63" s="36">
        <v>41.09</v>
      </c>
      <c r="AP63" s="36">
        <v>41.09</v>
      </c>
      <c r="AQ63" s="36">
        <v>41.09</v>
      </c>
      <c r="AR63" s="40"/>
      <c r="AS63" s="40"/>
      <c r="AT63" s="40"/>
      <c r="AU63" s="40"/>
      <c r="AV63" s="40"/>
      <c r="AW63" s="40"/>
      <c r="AX63" s="40"/>
      <c r="AY63" s="40"/>
    </row>
    <row r="64" spans="1:67" x14ac:dyDescent="0.35">
      <c r="A64" s="12"/>
      <c r="B64" s="12"/>
      <c r="C64" s="8" t="s">
        <v>139</v>
      </c>
      <c r="D64" s="8"/>
      <c r="E64" s="31" t="s">
        <v>98</v>
      </c>
      <c r="F64" s="36">
        <v>13.05</v>
      </c>
      <c r="G64" s="36">
        <v>15.19</v>
      </c>
      <c r="H64" s="36">
        <v>21</v>
      </c>
      <c r="I64" s="36">
        <v>27.18</v>
      </c>
      <c r="J64" s="36">
        <v>34.770000000000003</v>
      </c>
      <c r="K64" s="36">
        <v>40.86</v>
      </c>
      <c r="L64" s="36">
        <v>45.99</v>
      </c>
      <c r="M64" s="36">
        <v>50.06</v>
      </c>
      <c r="N64" s="36">
        <v>52</v>
      </c>
      <c r="O64" s="36">
        <v>53.61</v>
      </c>
      <c r="P64" s="36">
        <v>55.03</v>
      </c>
      <c r="Q64" s="36">
        <v>56.4</v>
      </c>
      <c r="R64" s="36">
        <v>57.71</v>
      </c>
      <c r="S64" s="36">
        <v>58.92</v>
      </c>
      <c r="T64" s="36">
        <v>59.77</v>
      </c>
      <c r="U64" s="36">
        <v>60.77</v>
      </c>
      <c r="V64" s="36">
        <v>61.65</v>
      </c>
      <c r="W64" s="36">
        <v>62.46</v>
      </c>
      <c r="X64" s="36">
        <v>63.25</v>
      </c>
      <c r="Y64" s="36">
        <v>64.34</v>
      </c>
      <c r="Z64" s="36">
        <v>65.349999999999994</v>
      </c>
      <c r="AA64" s="36">
        <v>67.989999999999995</v>
      </c>
      <c r="AB64" s="36">
        <v>70.599999999999994</v>
      </c>
      <c r="AC64" s="36">
        <v>73.53</v>
      </c>
      <c r="AD64" s="36">
        <v>76.709999999999994</v>
      </c>
      <c r="AE64" s="36">
        <v>79.72</v>
      </c>
      <c r="AF64" s="36">
        <v>82.42</v>
      </c>
      <c r="AG64" s="36">
        <v>84.66</v>
      </c>
      <c r="AH64" s="36">
        <v>85.22</v>
      </c>
      <c r="AI64" s="36">
        <v>85.38</v>
      </c>
      <c r="AJ64" s="36">
        <v>85.51</v>
      </c>
      <c r="AK64" s="36">
        <v>85.96</v>
      </c>
      <c r="AL64" s="36">
        <v>86.32</v>
      </c>
      <c r="AM64" s="36">
        <v>86.4</v>
      </c>
      <c r="AN64" s="36">
        <v>86.59</v>
      </c>
      <c r="AO64" s="36">
        <v>86.87</v>
      </c>
      <c r="AP64" s="36">
        <v>86.97</v>
      </c>
      <c r="AQ64" s="36">
        <v>87.22</v>
      </c>
      <c r="AR64" s="40"/>
      <c r="AS64" s="40"/>
      <c r="AT64" s="40"/>
      <c r="AU64" s="40"/>
      <c r="AV64" s="40"/>
      <c r="AW64" s="40"/>
      <c r="AX64" s="40"/>
      <c r="AY64" s="40"/>
    </row>
    <row r="65" spans="1:67" x14ac:dyDescent="0.35">
      <c r="A65" s="37"/>
      <c r="B65" s="12"/>
      <c r="C65" s="8" t="s">
        <v>140</v>
      </c>
      <c r="D65" s="8"/>
      <c r="E65" s="31" t="s">
        <v>98</v>
      </c>
      <c r="F65" s="36">
        <v>1.72</v>
      </c>
      <c r="G65" s="36">
        <v>1.74</v>
      </c>
      <c r="H65" s="36">
        <v>1.75</v>
      </c>
      <c r="I65" s="36">
        <v>1.77</v>
      </c>
      <c r="J65" s="36">
        <v>1.79</v>
      </c>
      <c r="K65" s="36">
        <v>1.8</v>
      </c>
      <c r="L65" s="36">
        <v>1.82</v>
      </c>
      <c r="M65" s="36">
        <v>1.84</v>
      </c>
      <c r="N65" s="36">
        <v>1.86</v>
      </c>
      <c r="O65" s="36">
        <v>1.87</v>
      </c>
      <c r="P65" s="36">
        <v>1.87</v>
      </c>
      <c r="Q65" s="36">
        <v>1.87</v>
      </c>
      <c r="R65" s="36">
        <v>1.87</v>
      </c>
      <c r="S65" s="36">
        <v>1.87</v>
      </c>
      <c r="T65" s="36">
        <v>1.87</v>
      </c>
      <c r="U65" s="36">
        <v>1.87</v>
      </c>
      <c r="V65" s="36">
        <v>1.87</v>
      </c>
      <c r="W65" s="36">
        <v>1.87</v>
      </c>
      <c r="X65" s="36">
        <v>1.87</v>
      </c>
      <c r="Y65" s="36">
        <v>1.87</v>
      </c>
      <c r="Z65" s="36">
        <v>1.87</v>
      </c>
      <c r="AA65" s="36">
        <v>1.87</v>
      </c>
      <c r="AB65" s="36">
        <v>1.87</v>
      </c>
      <c r="AC65" s="36">
        <v>1.87</v>
      </c>
      <c r="AD65" s="36">
        <v>1.87</v>
      </c>
      <c r="AE65" s="36">
        <v>1.87</v>
      </c>
      <c r="AF65" s="36">
        <v>1.87</v>
      </c>
      <c r="AG65" s="36">
        <v>1.87</v>
      </c>
      <c r="AH65" s="36">
        <v>1.87</v>
      </c>
      <c r="AI65" s="36">
        <v>1.87</v>
      </c>
      <c r="AJ65" s="36">
        <v>1.87</v>
      </c>
      <c r="AK65" s="36">
        <v>1.87</v>
      </c>
      <c r="AL65" s="36">
        <v>1.87</v>
      </c>
      <c r="AM65" s="36">
        <v>1.87</v>
      </c>
      <c r="AN65" s="36">
        <v>1.87</v>
      </c>
      <c r="AO65" s="36">
        <v>1.87</v>
      </c>
      <c r="AP65" s="36">
        <v>1.87</v>
      </c>
      <c r="AQ65" s="36">
        <v>1.87</v>
      </c>
      <c r="AR65" s="40"/>
      <c r="AS65" s="40"/>
      <c r="AT65" s="40"/>
      <c r="AU65" s="40"/>
      <c r="AV65" s="40"/>
      <c r="AW65" s="40"/>
      <c r="AX65" s="40"/>
      <c r="AY65" s="40"/>
    </row>
    <row r="66" spans="1:67" x14ac:dyDescent="0.35">
      <c r="A66" s="12"/>
      <c r="B66" s="12"/>
      <c r="C66" s="8" t="s">
        <v>141</v>
      </c>
      <c r="D66" s="8"/>
      <c r="E66" s="31" t="s">
        <v>98</v>
      </c>
      <c r="F66" s="36">
        <v>0</v>
      </c>
      <c r="G66" s="36">
        <v>0</v>
      </c>
      <c r="H66" s="36">
        <v>0</v>
      </c>
      <c r="I66" s="36">
        <v>0</v>
      </c>
      <c r="J66" s="36">
        <v>0</v>
      </c>
      <c r="K66" s="36">
        <v>0</v>
      </c>
      <c r="L66" s="36">
        <v>0</v>
      </c>
      <c r="M66" s="36">
        <v>0.1</v>
      </c>
      <c r="N66" s="36">
        <v>0.68</v>
      </c>
      <c r="O66" s="36">
        <v>1.26</v>
      </c>
      <c r="P66" s="36">
        <v>1.26</v>
      </c>
      <c r="Q66" s="36">
        <v>1.84</v>
      </c>
      <c r="R66" s="36">
        <v>2.42</v>
      </c>
      <c r="S66" s="36">
        <v>2.72</v>
      </c>
      <c r="T66" s="36">
        <v>2.72</v>
      </c>
      <c r="U66" s="36">
        <v>2.72</v>
      </c>
      <c r="V66" s="36">
        <v>2.72</v>
      </c>
      <c r="W66" s="36">
        <v>3.02</v>
      </c>
      <c r="X66" s="36">
        <v>3.02</v>
      </c>
      <c r="Y66" s="36">
        <v>3.02</v>
      </c>
      <c r="Z66" s="36">
        <v>3.52</v>
      </c>
      <c r="AA66" s="36">
        <v>3.52</v>
      </c>
      <c r="AB66" s="36">
        <v>3.52</v>
      </c>
      <c r="AC66" s="36">
        <v>4.0199999999999996</v>
      </c>
      <c r="AD66" s="36">
        <v>4.0199999999999996</v>
      </c>
      <c r="AE66" s="36">
        <v>4.5199999999999996</v>
      </c>
      <c r="AF66" s="36">
        <v>4.5199999999999996</v>
      </c>
      <c r="AG66" s="36">
        <v>4.5199999999999996</v>
      </c>
      <c r="AH66" s="36">
        <v>4.5199999999999996</v>
      </c>
      <c r="AI66" s="36">
        <v>5</v>
      </c>
      <c r="AJ66" s="36">
        <v>5</v>
      </c>
      <c r="AK66" s="36">
        <v>5</v>
      </c>
      <c r="AL66" s="36">
        <v>5</v>
      </c>
      <c r="AM66" s="36">
        <v>5</v>
      </c>
      <c r="AN66" s="36">
        <v>5</v>
      </c>
      <c r="AO66" s="36">
        <v>5</v>
      </c>
      <c r="AP66" s="36">
        <v>5</v>
      </c>
      <c r="AQ66" s="36">
        <v>5</v>
      </c>
      <c r="AR66" s="40"/>
      <c r="AS66" s="40"/>
      <c r="AT66" s="40"/>
      <c r="AU66" s="40"/>
      <c r="AV66" s="40"/>
      <c r="AW66" s="40"/>
      <c r="AX66" s="40"/>
      <c r="AY66" s="40"/>
    </row>
    <row r="67" spans="1:67" x14ac:dyDescent="0.35">
      <c r="A67" s="12"/>
      <c r="B67" s="12"/>
      <c r="C67" s="8" t="s">
        <v>142</v>
      </c>
      <c r="D67" s="8"/>
      <c r="E67" s="31" t="s">
        <v>98</v>
      </c>
      <c r="F67" s="36">
        <v>6.71</v>
      </c>
      <c r="G67" s="36">
        <v>6.81</v>
      </c>
      <c r="H67" s="36">
        <v>6.84</v>
      </c>
      <c r="I67" s="36">
        <v>6.84</v>
      </c>
      <c r="J67" s="36">
        <v>6.3</v>
      </c>
      <c r="K67" s="36">
        <v>5.01</v>
      </c>
      <c r="L67" s="36">
        <v>4.96</v>
      </c>
      <c r="M67" s="36">
        <v>4.95</v>
      </c>
      <c r="N67" s="36">
        <v>4.95</v>
      </c>
      <c r="O67" s="36">
        <v>4.88</v>
      </c>
      <c r="P67" s="36">
        <v>4.88</v>
      </c>
      <c r="Q67" s="36">
        <v>4.88</v>
      </c>
      <c r="R67" s="36">
        <v>4.58</v>
      </c>
      <c r="S67" s="36">
        <v>3.27</v>
      </c>
      <c r="T67" s="36">
        <v>3.27</v>
      </c>
      <c r="U67" s="36">
        <v>3.27</v>
      </c>
      <c r="V67" s="36">
        <v>3.27</v>
      </c>
      <c r="W67" s="36">
        <v>3.27</v>
      </c>
      <c r="X67" s="36">
        <v>3.27</v>
      </c>
      <c r="Y67" s="36">
        <v>3.27</v>
      </c>
      <c r="Z67" s="36">
        <v>3.27</v>
      </c>
      <c r="AA67" s="36">
        <v>3.27</v>
      </c>
      <c r="AB67" s="36">
        <v>3.27</v>
      </c>
      <c r="AC67" s="36">
        <v>3.27</v>
      </c>
      <c r="AD67" s="36">
        <v>3.27</v>
      </c>
      <c r="AE67" s="36">
        <v>3.27</v>
      </c>
      <c r="AF67" s="36">
        <v>3.27</v>
      </c>
      <c r="AG67" s="36">
        <v>3.27</v>
      </c>
      <c r="AH67" s="36">
        <v>3.27</v>
      </c>
      <c r="AI67" s="36">
        <v>3.27</v>
      </c>
      <c r="AJ67" s="36">
        <v>3.27</v>
      </c>
      <c r="AK67" s="36">
        <v>3.27</v>
      </c>
      <c r="AL67" s="36">
        <v>3.27</v>
      </c>
      <c r="AM67" s="36">
        <v>3.27</v>
      </c>
      <c r="AN67" s="36">
        <v>3.27</v>
      </c>
      <c r="AO67" s="36">
        <v>3.27</v>
      </c>
      <c r="AP67" s="36">
        <v>3.27</v>
      </c>
      <c r="AQ67" s="36">
        <v>3.27</v>
      </c>
      <c r="AR67" s="40"/>
      <c r="AS67" s="40"/>
      <c r="AT67" s="40"/>
      <c r="AU67" s="40"/>
      <c r="AV67" s="40"/>
      <c r="AW67" s="40"/>
      <c r="AX67" s="40"/>
      <c r="AY67" s="40"/>
    </row>
    <row r="68" spans="1:67" x14ac:dyDescent="0.35">
      <c r="A68" s="37"/>
      <c r="B68" s="12"/>
      <c r="C68" s="8" t="s">
        <v>132</v>
      </c>
      <c r="D68" s="8"/>
      <c r="E68" s="31" t="s">
        <v>98</v>
      </c>
      <c r="F68" s="36">
        <v>13.98</v>
      </c>
      <c r="G68" s="36">
        <v>18.02</v>
      </c>
      <c r="H68" s="36">
        <v>22.02</v>
      </c>
      <c r="I68" s="36">
        <v>27.02</v>
      </c>
      <c r="J68" s="36">
        <v>31.02</v>
      </c>
      <c r="K68" s="36">
        <v>35.020000000000003</v>
      </c>
      <c r="L68" s="36">
        <v>39.020000000000003</v>
      </c>
      <c r="M68" s="36">
        <v>45.02</v>
      </c>
      <c r="N68" s="36">
        <v>50.12</v>
      </c>
      <c r="O68" s="36">
        <v>57.27</v>
      </c>
      <c r="P68" s="36">
        <v>62.42</v>
      </c>
      <c r="Q68" s="36">
        <v>67.069999999999993</v>
      </c>
      <c r="R68" s="36">
        <v>72.12</v>
      </c>
      <c r="S68" s="36">
        <v>74.17</v>
      </c>
      <c r="T68" s="36">
        <v>76.22</v>
      </c>
      <c r="U68" s="36">
        <v>78.260000000000005</v>
      </c>
      <c r="V68" s="36">
        <v>80.31</v>
      </c>
      <c r="W68" s="36">
        <v>82.26</v>
      </c>
      <c r="X68" s="36">
        <v>83.51</v>
      </c>
      <c r="Y68" s="36">
        <v>84.76</v>
      </c>
      <c r="Z68" s="36">
        <v>86.35</v>
      </c>
      <c r="AA68" s="36">
        <v>87.44</v>
      </c>
      <c r="AB68" s="36">
        <v>90.14</v>
      </c>
      <c r="AC68" s="36">
        <v>92.85</v>
      </c>
      <c r="AD68" s="36">
        <v>94.24</v>
      </c>
      <c r="AE68" s="36">
        <v>95.63</v>
      </c>
      <c r="AF68" s="36">
        <v>96.28</v>
      </c>
      <c r="AG68" s="36">
        <v>96.93</v>
      </c>
      <c r="AH68" s="36">
        <v>97.18</v>
      </c>
      <c r="AI68" s="36">
        <v>97.43</v>
      </c>
      <c r="AJ68" s="36">
        <v>97.68</v>
      </c>
      <c r="AK68" s="36">
        <v>97.92</v>
      </c>
      <c r="AL68" s="36">
        <v>98.12</v>
      </c>
      <c r="AM68" s="36">
        <v>98.31</v>
      </c>
      <c r="AN68" s="36">
        <v>98.5</v>
      </c>
      <c r="AO68" s="36">
        <v>98.69</v>
      </c>
      <c r="AP68" s="36">
        <v>98.88</v>
      </c>
      <c r="AQ68" s="36">
        <v>99.08</v>
      </c>
      <c r="AR68" s="40"/>
      <c r="AS68" s="40"/>
      <c r="AT68" s="40"/>
      <c r="AU68" s="40"/>
      <c r="AV68" s="40"/>
      <c r="AW68" s="40"/>
      <c r="AX68" s="40"/>
      <c r="AY68" s="40"/>
    </row>
    <row r="69" spans="1:67" x14ac:dyDescent="0.35">
      <c r="A69" s="37"/>
      <c r="B69" s="12"/>
      <c r="C69" s="8" t="s">
        <v>143</v>
      </c>
      <c r="D69" s="8"/>
      <c r="E69" s="31" t="s">
        <v>98</v>
      </c>
      <c r="F69" s="36">
        <v>2.63</v>
      </c>
      <c r="G69" s="36">
        <v>2.63</v>
      </c>
      <c r="H69" s="36">
        <v>2.72</v>
      </c>
      <c r="I69" s="36">
        <v>2.72</v>
      </c>
      <c r="J69" s="36">
        <v>2.72</v>
      </c>
      <c r="K69" s="36">
        <v>2.72</v>
      </c>
      <c r="L69" s="36">
        <v>2.72</v>
      </c>
      <c r="M69" s="36">
        <v>2.72</v>
      </c>
      <c r="N69" s="36">
        <v>2.72</v>
      </c>
      <c r="O69" s="36">
        <v>2.72</v>
      </c>
      <c r="P69" s="36">
        <v>2.72</v>
      </c>
      <c r="Q69" s="36">
        <v>2.72</v>
      </c>
      <c r="R69" s="36">
        <v>0</v>
      </c>
      <c r="S69" s="36">
        <v>0</v>
      </c>
      <c r="T69" s="36">
        <v>0</v>
      </c>
      <c r="U69" s="36">
        <v>0</v>
      </c>
      <c r="V69" s="36">
        <v>0</v>
      </c>
      <c r="W69" s="36">
        <v>0</v>
      </c>
      <c r="X69" s="36">
        <v>0</v>
      </c>
      <c r="Y69" s="36">
        <v>0</v>
      </c>
      <c r="Z69" s="36">
        <v>0</v>
      </c>
      <c r="AA69" s="36">
        <v>0</v>
      </c>
      <c r="AB69" s="36">
        <v>0</v>
      </c>
      <c r="AC69" s="36">
        <v>0</v>
      </c>
      <c r="AD69" s="36">
        <v>0</v>
      </c>
      <c r="AE69" s="36">
        <v>0</v>
      </c>
      <c r="AF69" s="36">
        <v>0</v>
      </c>
      <c r="AG69" s="36">
        <v>0</v>
      </c>
      <c r="AH69" s="36">
        <v>0</v>
      </c>
      <c r="AI69" s="36">
        <v>0</v>
      </c>
      <c r="AJ69" s="36">
        <v>0</v>
      </c>
      <c r="AK69" s="36">
        <v>0</v>
      </c>
      <c r="AL69" s="36">
        <v>0</v>
      </c>
      <c r="AM69" s="36">
        <v>0</v>
      </c>
      <c r="AN69" s="36">
        <v>0</v>
      </c>
      <c r="AO69" s="36">
        <v>0</v>
      </c>
      <c r="AP69" s="36">
        <v>0</v>
      </c>
      <c r="AQ69" s="36">
        <v>0</v>
      </c>
      <c r="AR69" s="40"/>
      <c r="AS69" s="40"/>
      <c r="AT69" s="40"/>
      <c r="AU69" s="40"/>
      <c r="AV69" s="40"/>
      <c r="AW69" s="40"/>
      <c r="AX69" s="40"/>
      <c r="AY69" s="40"/>
    </row>
    <row r="70" spans="1:67" x14ac:dyDescent="0.35">
      <c r="A70" s="37"/>
      <c r="B70" s="12"/>
      <c r="C70" s="8" t="s">
        <v>144</v>
      </c>
      <c r="D70" s="8"/>
      <c r="E70" s="31" t="s">
        <v>98</v>
      </c>
      <c r="F70" s="36">
        <v>0</v>
      </c>
      <c r="G70" s="36">
        <v>0</v>
      </c>
      <c r="H70" s="36">
        <v>0.2</v>
      </c>
      <c r="I70" s="36">
        <v>0.4</v>
      </c>
      <c r="J70" s="36">
        <v>0.4</v>
      </c>
      <c r="K70" s="36">
        <v>0.8</v>
      </c>
      <c r="L70" s="36">
        <v>0.8</v>
      </c>
      <c r="M70" s="36">
        <v>1.2</v>
      </c>
      <c r="N70" s="36">
        <v>1.2</v>
      </c>
      <c r="O70" s="36">
        <v>1.6</v>
      </c>
      <c r="P70" s="36">
        <v>1.6</v>
      </c>
      <c r="Q70" s="36">
        <v>2</v>
      </c>
      <c r="R70" s="36">
        <v>3</v>
      </c>
      <c r="S70" s="36">
        <v>3.6</v>
      </c>
      <c r="T70" s="36">
        <v>4.2</v>
      </c>
      <c r="U70" s="36">
        <v>4.4000000000000004</v>
      </c>
      <c r="V70" s="36">
        <v>5</v>
      </c>
      <c r="W70" s="36">
        <v>5.6</v>
      </c>
      <c r="X70" s="36">
        <v>5.8</v>
      </c>
      <c r="Y70" s="36">
        <v>6.4</v>
      </c>
      <c r="Z70" s="36">
        <v>7.1</v>
      </c>
      <c r="AA70" s="36">
        <v>7.9</v>
      </c>
      <c r="AB70" s="36">
        <v>8.6999999999999993</v>
      </c>
      <c r="AC70" s="36">
        <v>9.6999999999999993</v>
      </c>
      <c r="AD70" s="36">
        <v>10.4</v>
      </c>
      <c r="AE70" s="36">
        <v>11.4</v>
      </c>
      <c r="AF70" s="36">
        <v>12.1</v>
      </c>
      <c r="AG70" s="36">
        <v>12.8</v>
      </c>
      <c r="AH70" s="36">
        <v>12.8</v>
      </c>
      <c r="AI70" s="36">
        <v>13.4</v>
      </c>
      <c r="AJ70" s="36">
        <v>14</v>
      </c>
      <c r="AK70" s="36">
        <v>14.3</v>
      </c>
      <c r="AL70" s="36">
        <v>15.2</v>
      </c>
      <c r="AM70" s="36">
        <v>15.8</v>
      </c>
      <c r="AN70" s="36">
        <v>16.399999999999999</v>
      </c>
      <c r="AO70" s="36">
        <v>17</v>
      </c>
      <c r="AP70" s="36">
        <v>17.3</v>
      </c>
      <c r="AQ70" s="36">
        <v>17.899999999999999</v>
      </c>
      <c r="AR70" s="40"/>
      <c r="AS70" s="40"/>
      <c r="AT70" s="40"/>
      <c r="AU70" s="40"/>
      <c r="AV70" s="40"/>
      <c r="AW70" s="40"/>
      <c r="AX70" s="40"/>
      <c r="AY70" s="40"/>
    </row>
    <row r="71" spans="1:67" x14ac:dyDescent="0.35">
      <c r="A71" s="37"/>
      <c r="B71" s="12"/>
      <c r="C71" s="8" t="s">
        <v>145</v>
      </c>
      <c r="D71" s="8"/>
      <c r="E71" s="31" t="s">
        <v>98</v>
      </c>
      <c r="F71" s="36">
        <v>0</v>
      </c>
      <c r="G71" s="36">
        <v>0</v>
      </c>
      <c r="H71" s="36">
        <v>0.74</v>
      </c>
      <c r="I71" s="36">
        <v>2.16</v>
      </c>
      <c r="J71" s="36">
        <v>3.46</v>
      </c>
      <c r="K71" s="36">
        <v>5.45</v>
      </c>
      <c r="L71" s="36">
        <v>5.45</v>
      </c>
      <c r="M71" s="36">
        <v>7.27</v>
      </c>
      <c r="N71" s="36">
        <v>8.61</v>
      </c>
      <c r="O71" s="36">
        <v>10.02</v>
      </c>
      <c r="P71" s="36">
        <v>12.06</v>
      </c>
      <c r="Q71" s="36">
        <v>15.6</v>
      </c>
      <c r="R71" s="36">
        <v>19.29</v>
      </c>
      <c r="S71" s="36">
        <v>20.09</v>
      </c>
      <c r="T71" s="36">
        <v>20.29</v>
      </c>
      <c r="U71" s="36">
        <v>20.59</v>
      </c>
      <c r="V71" s="36">
        <v>20.79</v>
      </c>
      <c r="W71" s="36">
        <v>20.99</v>
      </c>
      <c r="X71" s="36">
        <v>21.39</v>
      </c>
      <c r="Y71" s="36">
        <v>21.79</v>
      </c>
      <c r="Z71" s="36">
        <v>22.19</v>
      </c>
      <c r="AA71" s="36">
        <v>22.69</v>
      </c>
      <c r="AB71" s="36">
        <v>22.96</v>
      </c>
      <c r="AC71" s="36">
        <v>23.69</v>
      </c>
      <c r="AD71" s="36">
        <v>24.69</v>
      </c>
      <c r="AE71" s="36">
        <v>25.5</v>
      </c>
      <c r="AF71" s="36">
        <v>26.41</v>
      </c>
      <c r="AG71" s="36">
        <v>27.49</v>
      </c>
      <c r="AH71" s="36">
        <v>28.09</v>
      </c>
      <c r="AI71" s="36">
        <v>28.69</v>
      </c>
      <c r="AJ71" s="36">
        <v>29.19</v>
      </c>
      <c r="AK71" s="36">
        <v>29.59</v>
      </c>
      <c r="AL71" s="36">
        <v>29.89</v>
      </c>
      <c r="AM71" s="36">
        <v>29.89</v>
      </c>
      <c r="AN71" s="36">
        <v>29.89</v>
      </c>
      <c r="AO71" s="36">
        <v>29.89</v>
      </c>
      <c r="AP71" s="36">
        <v>29.89</v>
      </c>
      <c r="AQ71" s="36">
        <v>29.89</v>
      </c>
      <c r="AR71" s="40"/>
      <c r="AS71" s="40"/>
      <c r="AT71" s="40"/>
      <c r="AU71" s="40"/>
      <c r="AV71" s="40"/>
      <c r="AW71" s="40"/>
      <c r="AX71" s="40"/>
      <c r="AY71" s="40"/>
    </row>
    <row r="72" spans="1:67" x14ac:dyDescent="0.35">
      <c r="A72" s="37"/>
      <c r="B72" s="12"/>
      <c r="C72" s="8" t="s">
        <v>146</v>
      </c>
      <c r="D72" s="8"/>
      <c r="E72" s="31" t="s">
        <v>98</v>
      </c>
      <c r="F72" s="36">
        <v>29.15</v>
      </c>
      <c r="G72" s="36">
        <v>28.05</v>
      </c>
      <c r="H72" s="36">
        <v>27.13</v>
      </c>
      <c r="I72" s="36">
        <v>23.35</v>
      </c>
      <c r="J72" s="36">
        <v>23.26</v>
      </c>
      <c r="K72" s="36">
        <v>20.48</v>
      </c>
      <c r="L72" s="36">
        <v>18.82</v>
      </c>
      <c r="M72" s="36">
        <v>15.8</v>
      </c>
      <c r="N72" s="36">
        <v>12.61</v>
      </c>
      <c r="O72" s="36">
        <v>11.7</v>
      </c>
      <c r="P72" s="36">
        <v>10.81</v>
      </c>
      <c r="Q72" s="36">
        <v>5.51</v>
      </c>
      <c r="R72" s="36">
        <v>0.04</v>
      </c>
      <c r="S72" s="36">
        <v>0.04</v>
      </c>
      <c r="T72" s="36">
        <v>0.04</v>
      </c>
      <c r="U72" s="36">
        <v>0.04</v>
      </c>
      <c r="V72" s="36">
        <v>0.04</v>
      </c>
      <c r="W72" s="36">
        <v>0.04</v>
      </c>
      <c r="X72" s="36">
        <v>0.04</v>
      </c>
      <c r="Y72" s="36">
        <v>0.04</v>
      </c>
      <c r="Z72" s="36">
        <v>0.04</v>
      </c>
      <c r="AA72" s="36">
        <v>0.04</v>
      </c>
      <c r="AB72" s="36">
        <v>0.04</v>
      </c>
      <c r="AC72" s="36">
        <v>0.04</v>
      </c>
      <c r="AD72" s="36">
        <v>0.04</v>
      </c>
      <c r="AE72" s="36">
        <v>0.04</v>
      </c>
      <c r="AF72" s="36">
        <v>0.04</v>
      </c>
      <c r="AG72" s="36">
        <v>0.04</v>
      </c>
      <c r="AH72" s="36">
        <v>0.04</v>
      </c>
      <c r="AI72" s="36">
        <v>0.04</v>
      </c>
      <c r="AJ72" s="36">
        <v>0.04</v>
      </c>
      <c r="AK72" s="36">
        <v>0.04</v>
      </c>
      <c r="AL72" s="36">
        <v>0.04</v>
      </c>
      <c r="AM72" s="36">
        <v>0.04</v>
      </c>
      <c r="AN72" s="36">
        <v>0.04</v>
      </c>
      <c r="AO72" s="36">
        <v>0.04</v>
      </c>
      <c r="AP72" s="36">
        <v>0.04</v>
      </c>
      <c r="AQ72" s="36">
        <v>0.04</v>
      </c>
      <c r="AR72" s="40"/>
      <c r="AS72" s="40"/>
      <c r="AT72" s="40"/>
      <c r="AU72" s="40"/>
      <c r="AV72" s="40"/>
      <c r="AW72" s="40"/>
      <c r="AX72" s="40"/>
      <c r="AY72" s="40"/>
    </row>
    <row r="73" spans="1:67" x14ac:dyDescent="0.35">
      <c r="A73" s="37"/>
      <c r="B73" s="12"/>
      <c r="C73" s="8" t="s">
        <v>147</v>
      </c>
      <c r="D73" s="8"/>
      <c r="E73" s="31" t="s">
        <v>98</v>
      </c>
      <c r="F73" s="36">
        <v>1.54</v>
      </c>
      <c r="G73" s="36">
        <v>1.54</v>
      </c>
      <c r="H73" s="36">
        <v>0</v>
      </c>
      <c r="I73" s="36">
        <v>0</v>
      </c>
      <c r="J73" s="36">
        <v>0</v>
      </c>
      <c r="K73" s="36">
        <v>0</v>
      </c>
      <c r="L73" s="36">
        <v>0</v>
      </c>
      <c r="M73" s="36">
        <v>0</v>
      </c>
      <c r="N73" s="36">
        <v>0</v>
      </c>
      <c r="O73" s="36">
        <v>0</v>
      </c>
      <c r="P73" s="36">
        <v>0</v>
      </c>
      <c r="Q73" s="36">
        <v>0</v>
      </c>
      <c r="R73" s="36">
        <v>0</v>
      </c>
      <c r="S73" s="36">
        <v>0</v>
      </c>
      <c r="T73" s="36">
        <v>0</v>
      </c>
      <c r="U73" s="36">
        <v>0</v>
      </c>
      <c r="V73" s="36">
        <v>0</v>
      </c>
      <c r="W73" s="36">
        <v>0</v>
      </c>
      <c r="X73" s="36">
        <v>0</v>
      </c>
      <c r="Y73" s="36">
        <v>0</v>
      </c>
      <c r="Z73" s="36">
        <v>0</v>
      </c>
      <c r="AA73" s="36">
        <v>0</v>
      </c>
      <c r="AB73" s="36">
        <v>0</v>
      </c>
      <c r="AC73" s="36">
        <v>0</v>
      </c>
      <c r="AD73" s="36">
        <v>0</v>
      </c>
      <c r="AE73" s="36">
        <v>0</v>
      </c>
      <c r="AF73" s="36">
        <v>0</v>
      </c>
      <c r="AG73" s="36">
        <v>0</v>
      </c>
      <c r="AH73" s="36">
        <v>0</v>
      </c>
      <c r="AI73" s="36">
        <v>0</v>
      </c>
      <c r="AJ73" s="36">
        <v>0</v>
      </c>
      <c r="AK73" s="36">
        <v>0</v>
      </c>
      <c r="AL73" s="36">
        <v>0</v>
      </c>
      <c r="AM73" s="36">
        <v>0</v>
      </c>
      <c r="AN73" s="36">
        <v>0</v>
      </c>
      <c r="AO73" s="36">
        <v>0</v>
      </c>
      <c r="AP73" s="36">
        <v>0</v>
      </c>
      <c r="AQ73" s="36">
        <v>0</v>
      </c>
      <c r="AR73" s="40"/>
      <c r="AS73" s="40"/>
      <c r="AT73" s="40"/>
      <c r="AU73" s="40"/>
      <c r="AV73" s="40"/>
      <c r="AW73" s="40"/>
      <c r="AX73" s="40"/>
      <c r="AY73" s="40"/>
    </row>
    <row r="74" spans="1:67" x14ac:dyDescent="0.35">
      <c r="A74" s="37"/>
      <c r="B74" s="12"/>
      <c r="C74" s="8" t="s">
        <v>148</v>
      </c>
      <c r="D74" s="8"/>
      <c r="E74" s="31" t="s">
        <v>98</v>
      </c>
      <c r="F74" s="36">
        <v>6.09</v>
      </c>
      <c r="G74" s="36">
        <v>4.88</v>
      </c>
      <c r="H74" s="36">
        <v>3.67</v>
      </c>
      <c r="I74" s="36">
        <v>3.67</v>
      </c>
      <c r="J74" s="36">
        <v>2.4500000000000002</v>
      </c>
      <c r="K74" s="36">
        <v>2.9</v>
      </c>
      <c r="L74" s="36">
        <v>4.57</v>
      </c>
      <c r="M74" s="36">
        <v>4.57</v>
      </c>
      <c r="N74" s="36">
        <v>4.57</v>
      </c>
      <c r="O74" s="36">
        <v>4.57</v>
      </c>
      <c r="P74" s="36">
        <v>4.57</v>
      </c>
      <c r="Q74" s="36">
        <v>6.24</v>
      </c>
      <c r="R74" s="36">
        <v>7.91</v>
      </c>
      <c r="S74" s="36">
        <v>7.91</v>
      </c>
      <c r="T74" s="36">
        <v>7.91</v>
      </c>
      <c r="U74" s="36">
        <v>7.91</v>
      </c>
      <c r="V74" s="36">
        <v>7.91</v>
      </c>
      <c r="W74" s="36">
        <v>7.91</v>
      </c>
      <c r="X74" s="36">
        <v>7.91</v>
      </c>
      <c r="Y74" s="36">
        <v>7.91</v>
      </c>
      <c r="Z74" s="36">
        <v>7.91</v>
      </c>
      <c r="AA74" s="36">
        <v>7.91</v>
      </c>
      <c r="AB74" s="36">
        <v>7.91</v>
      </c>
      <c r="AC74" s="36">
        <v>7.91</v>
      </c>
      <c r="AD74" s="36">
        <v>7.91</v>
      </c>
      <c r="AE74" s="36">
        <v>7.91</v>
      </c>
      <c r="AF74" s="36">
        <v>7.91</v>
      </c>
      <c r="AG74" s="36">
        <v>7.91</v>
      </c>
      <c r="AH74" s="36">
        <v>7.91</v>
      </c>
      <c r="AI74" s="36">
        <v>7.91</v>
      </c>
      <c r="AJ74" s="36">
        <v>7.91</v>
      </c>
      <c r="AK74" s="36">
        <v>7.91</v>
      </c>
      <c r="AL74" s="36">
        <v>6.68</v>
      </c>
      <c r="AM74" s="36">
        <v>6.68</v>
      </c>
      <c r="AN74" s="36">
        <v>6.68</v>
      </c>
      <c r="AO74" s="36">
        <v>6.68</v>
      </c>
      <c r="AP74" s="36">
        <v>6.68</v>
      </c>
      <c r="AQ74" s="36">
        <v>6.68</v>
      </c>
      <c r="AR74" s="40"/>
      <c r="AS74" s="40"/>
      <c r="AT74" s="40"/>
      <c r="AU74" s="40"/>
      <c r="AV74" s="40"/>
      <c r="AW74" s="40"/>
      <c r="AX74" s="40"/>
      <c r="AY74" s="40"/>
    </row>
    <row r="75" spans="1:67" x14ac:dyDescent="0.35">
      <c r="A75" s="12"/>
      <c r="B75" s="34" t="s">
        <v>149</v>
      </c>
    </row>
    <row r="76" spans="1:67" x14ac:dyDescent="0.35">
      <c r="A76" s="12"/>
      <c r="B76" s="34" t="s">
        <v>150</v>
      </c>
      <c r="C76" s="8"/>
      <c r="D76" s="8"/>
      <c r="E76" s="8"/>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row>
    <row r="77" spans="1:67" x14ac:dyDescent="0.35">
      <c r="A77" s="29"/>
      <c r="B77" s="29"/>
      <c r="C77" s="29" t="s">
        <v>133</v>
      </c>
      <c r="D77" s="29"/>
      <c r="E77" s="29" t="s">
        <v>55</v>
      </c>
      <c r="F77" s="30">
        <v>2023</v>
      </c>
      <c r="G77" s="30">
        <v>2024</v>
      </c>
      <c r="H77" s="30">
        <v>2025</v>
      </c>
      <c r="I77" s="30">
        <v>2026</v>
      </c>
      <c r="J77" s="30">
        <v>2027</v>
      </c>
      <c r="K77" s="30">
        <v>2028</v>
      </c>
      <c r="L77" s="30">
        <v>2029</v>
      </c>
      <c r="M77" s="30">
        <v>2030</v>
      </c>
      <c r="N77" s="30">
        <v>2031</v>
      </c>
      <c r="O77" s="30">
        <v>2032</v>
      </c>
      <c r="P77" s="30">
        <v>2033</v>
      </c>
      <c r="Q77" s="30">
        <v>2034</v>
      </c>
      <c r="R77" s="30">
        <v>2035</v>
      </c>
      <c r="S77" s="30">
        <v>2036</v>
      </c>
      <c r="T77" s="30">
        <v>2037</v>
      </c>
      <c r="U77" s="30">
        <v>2038</v>
      </c>
      <c r="V77" s="30">
        <v>2039</v>
      </c>
      <c r="W77" s="30">
        <v>2040</v>
      </c>
      <c r="X77" s="30">
        <v>2041</v>
      </c>
      <c r="Y77" s="30">
        <v>2042</v>
      </c>
      <c r="Z77" s="30">
        <v>2043</v>
      </c>
      <c r="AA77" s="30">
        <v>2044</v>
      </c>
      <c r="AB77" s="30">
        <v>2045</v>
      </c>
      <c r="AC77" s="30">
        <v>2046</v>
      </c>
      <c r="AD77" s="30">
        <v>2047</v>
      </c>
      <c r="AE77" s="30">
        <v>2048</v>
      </c>
      <c r="AF77" s="30">
        <v>2049</v>
      </c>
      <c r="AG77" s="30">
        <v>2050</v>
      </c>
      <c r="AH77" s="30">
        <v>2051</v>
      </c>
      <c r="AI77" s="30">
        <v>2052</v>
      </c>
      <c r="AJ77" s="30">
        <v>2053</v>
      </c>
      <c r="AK77" s="30">
        <v>2054</v>
      </c>
      <c r="AL77" s="30">
        <v>2055</v>
      </c>
      <c r="AM77" s="30">
        <v>2056</v>
      </c>
      <c r="AN77" s="30">
        <v>2057</v>
      </c>
      <c r="AO77" s="30">
        <v>2058</v>
      </c>
      <c r="AP77" s="30">
        <v>2059</v>
      </c>
      <c r="AQ77" s="30">
        <v>2060</v>
      </c>
    </row>
    <row r="78" spans="1:67" x14ac:dyDescent="0.35">
      <c r="A78" s="12"/>
      <c r="B78" s="12" t="s">
        <v>151</v>
      </c>
      <c r="C78" s="8" t="s" cm="1">
        <v>135</v>
      </c>
      <c r="D78" s="8"/>
      <c r="E78" s="31" t="s">
        <v>98</v>
      </c>
      <c r="F78" s="36">
        <v>1.9000000000000004</v>
      </c>
      <c r="G78" s="36">
        <v>2.7999999999999989</v>
      </c>
      <c r="H78" s="36">
        <v>2.8000000000000007</v>
      </c>
      <c r="I78" s="36">
        <v>0</v>
      </c>
      <c r="J78" s="36">
        <v>0</v>
      </c>
      <c r="K78" s="36">
        <v>0</v>
      </c>
      <c r="L78" s="36">
        <v>0</v>
      </c>
      <c r="M78" s="36">
        <v>1.9999999999999982</v>
      </c>
      <c r="N78" s="36">
        <v>0</v>
      </c>
      <c r="O78" s="36">
        <v>0</v>
      </c>
      <c r="P78" s="36">
        <v>0</v>
      </c>
      <c r="Q78" s="36">
        <v>0</v>
      </c>
      <c r="R78" s="36">
        <v>0</v>
      </c>
      <c r="S78" s="36">
        <v>0</v>
      </c>
      <c r="T78" s="36">
        <v>0</v>
      </c>
      <c r="U78" s="36">
        <v>0</v>
      </c>
      <c r="V78" s="36">
        <v>0</v>
      </c>
      <c r="W78" s="36">
        <v>0</v>
      </c>
      <c r="X78" s="36">
        <v>0</v>
      </c>
      <c r="Y78" s="36">
        <v>0</v>
      </c>
      <c r="Z78" s="36">
        <v>0</v>
      </c>
      <c r="AA78" s="36">
        <v>0</v>
      </c>
      <c r="AB78" s="36">
        <v>0</v>
      </c>
      <c r="AC78" s="36">
        <v>0</v>
      </c>
      <c r="AD78" s="36">
        <v>0</v>
      </c>
      <c r="AE78" s="36">
        <v>0</v>
      </c>
      <c r="AF78" s="36">
        <v>0</v>
      </c>
      <c r="AG78" s="36">
        <v>0</v>
      </c>
      <c r="AH78" s="36">
        <v>0</v>
      </c>
      <c r="AI78" s="36">
        <v>0</v>
      </c>
      <c r="AJ78" s="36">
        <v>0</v>
      </c>
      <c r="AK78" s="36">
        <v>0</v>
      </c>
      <c r="AL78" s="36">
        <v>0</v>
      </c>
      <c r="AM78" s="36">
        <v>0</v>
      </c>
      <c r="AN78" s="36">
        <v>0</v>
      </c>
      <c r="AO78" s="36">
        <v>0</v>
      </c>
      <c r="AP78" s="36">
        <v>0</v>
      </c>
      <c r="AQ78" s="36">
        <v>0</v>
      </c>
      <c r="AR78" s="40"/>
      <c r="AS78" s="40"/>
      <c r="AT78" s="40"/>
      <c r="AU78" s="40"/>
      <c r="AV78" s="40"/>
      <c r="AW78" s="40"/>
      <c r="AX78" s="40"/>
      <c r="AY78" s="40"/>
    </row>
    <row r="79" spans="1:67" s="32" customFormat="1" x14ac:dyDescent="0.35">
      <c r="A79" s="12"/>
      <c r="B79" s="12"/>
      <c r="C79" s="8" t="s">
        <v>136</v>
      </c>
      <c r="D79" s="8"/>
      <c r="E79" s="31" t="s">
        <v>98</v>
      </c>
      <c r="F79" s="36">
        <v>0.3</v>
      </c>
      <c r="G79" s="36">
        <v>0.43</v>
      </c>
      <c r="H79" s="36">
        <v>0.42</v>
      </c>
      <c r="I79" s="36">
        <v>0.42</v>
      </c>
      <c r="J79" s="36">
        <v>0.42</v>
      </c>
      <c r="K79" s="36">
        <v>0.42</v>
      </c>
      <c r="L79" s="36">
        <v>0.42</v>
      </c>
      <c r="M79" s="36">
        <v>0.42</v>
      </c>
      <c r="N79" s="36">
        <v>0.4</v>
      </c>
      <c r="O79" s="36">
        <v>0.36</v>
      </c>
      <c r="P79" s="36">
        <v>0.36</v>
      </c>
      <c r="Q79" s="36">
        <v>0.36</v>
      </c>
      <c r="R79" s="36">
        <v>0.32</v>
      </c>
      <c r="S79" s="36">
        <v>0.3</v>
      </c>
      <c r="T79" s="36">
        <v>0.25</v>
      </c>
      <c r="U79" s="36">
        <v>0.28000000000000003</v>
      </c>
      <c r="V79" s="36">
        <v>0.15</v>
      </c>
      <c r="W79" s="36">
        <v>0.15</v>
      </c>
      <c r="X79" s="36">
        <v>0.14000000000000001</v>
      </c>
      <c r="Y79" s="36">
        <v>0.14000000000000001</v>
      </c>
      <c r="Z79" s="36">
        <v>0.16</v>
      </c>
      <c r="AA79" s="36">
        <v>0.17</v>
      </c>
      <c r="AB79" s="36">
        <v>0.17</v>
      </c>
      <c r="AC79" s="36">
        <v>0.17</v>
      </c>
      <c r="AD79" s="36">
        <v>0.18</v>
      </c>
      <c r="AE79" s="36">
        <v>0.19</v>
      </c>
      <c r="AF79" s="36">
        <v>0.19</v>
      </c>
      <c r="AG79" s="36">
        <v>0.11</v>
      </c>
      <c r="AH79" s="36">
        <v>0.16</v>
      </c>
      <c r="AI79" s="36">
        <v>0.16</v>
      </c>
      <c r="AJ79" s="36">
        <v>0.16</v>
      </c>
      <c r="AK79" s="36">
        <v>0.16</v>
      </c>
      <c r="AL79" s="36">
        <v>0.16</v>
      </c>
      <c r="AM79" s="36">
        <v>0.16</v>
      </c>
      <c r="AN79" s="36">
        <v>0.16</v>
      </c>
      <c r="AO79" s="36">
        <v>0.16</v>
      </c>
      <c r="AP79" s="36">
        <v>0.16</v>
      </c>
      <c r="AQ79" s="36">
        <v>0.16</v>
      </c>
      <c r="AR79" s="40"/>
      <c r="AS79" s="40"/>
      <c r="AT79" s="40"/>
      <c r="AU79" s="40"/>
      <c r="AV79" s="40"/>
      <c r="AW79" s="40"/>
      <c r="AX79" s="40"/>
      <c r="AY79" s="40"/>
      <c r="AZ79"/>
      <c r="BA79"/>
      <c r="BB79"/>
      <c r="BC79"/>
      <c r="BD79"/>
      <c r="BE79"/>
      <c r="BF79"/>
      <c r="BG79"/>
      <c r="BH79"/>
      <c r="BI79"/>
      <c r="BJ79"/>
      <c r="BK79"/>
      <c r="BL79"/>
      <c r="BM79"/>
      <c r="BN79"/>
      <c r="BO79"/>
    </row>
    <row r="80" spans="1:67" x14ac:dyDescent="0.35">
      <c r="A80" s="12"/>
      <c r="B80" s="12"/>
      <c r="C80" s="8" t="s">
        <v>129</v>
      </c>
      <c r="D80" s="8"/>
      <c r="E80" s="31" t="s">
        <v>98</v>
      </c>
      <c r="F80" s="36">
        <v>0.48</v>
      </c>
      <c r="G80" s="36">
        <v>0.56999999999999995</v>
      </c>
      <c r="H80" s="36">
        <v>2.98</v>
      </c>
      <c r="I80" s="36">
        <v>0.09</v>
      </c>
      <c r="J80" s="36">
        <v>1.95</v>
      </c>
      <c r="K80" s="36">
        <v>2</v>
      </c>
      <c r="L80" s="36">
        <v>2</v>
      </c>
      <c r="M80" s="36">
        <v>2</v>
      </c>
      <c r="N80" s="36">
        <v>2.5099999999999998</v>
      </c>
      <c r="O80" s="36">
        <v>2</v>
      </c>
      <c r="P80" s="36">
        <v>2</v>
      </c>
      <c r="Q80" s="36">
        <v>2.2400000000000002</v>
      </c>
      <c r="R80" s="36">
        <v>3.04</v>
      </c>
      <c r="S80" s="36">
        <v>2.71</v>
      </c>
      <c r="T80" s="36">
        <v>0.46</v>
      </c>
      <c r="U80" s="36">
        <v>0.57999999999999996</v>
      </c>
      <c r="V80" s="36">
        <v>0.8</v>
      </c>
      <c r="W80" s="36">
        <v>3.03</v>
      </c>
      <c r="X80" s="36">
        <v>0.04</v>
      </c>
      <c r="Y80" s="36">
        <v>0.04</v>
      </c>
      <c r="Z80" s="36">
        <v>0</v>
      </c>
      <c r="AA80" s="36">
        <v>0</v>
      </c>
      <c r="AB80" s="36">
        <v>0</v>
      </c>
      <c r="AC80" s="36">
        <v>0</v>
      </c>
      <c r="AD80" s="36">
        <v>0</v>
      </c>
      <c r="AE80" s="36">
        <v>0</v>
      </c>
      <c r="AF80" s="36">
        <v>0</v>
      </c>
      <c r="AG80" s="36">
        <v>0</v>
      </c>
      <c r="AH80" s="36">
        <v>0</v>
      </c>
      <c r="AI80" s="36">
        <v>0</v>
      </c>
      <c r="AJ80" s="36">
        <v>0</v>
      </c>
      <c r="AK80" s="36">
        <v>0</v>
      </c>
      <c r="AL80" s="36">
        <v>0</v>
      </c>
      <c r="AM80" s="36">
        <v>0</v>
      </c>
      <c r="AN80" s="36">
        <v>0</v>
      </c>
      <c r="AO80" s="36">
        <v>0</v>
      </c>
      <c r="AP80" s="36">
        <v>0</v>
      </c>
      <c r="AQ80" s="36">
        <v>0</v>
      </c>
      <c r="AR80" s="40"/>
      <c r="AS80" s="40"/>
      <c r="AT80" s="40"/>
      <c r="AU80" s="40"/>
      <c r="AV80" s="40"/>
      <c r="AW80" s="40"/>
      <c r="AX80" s="40"/>
      <c r="AY80" s="40"/>
    </row>
    <row r="81" spans="1:51" x14ac:dyDescent="0.35">
      <c r="A81" s="12"/>
      <c r="B81" s="12"/>
      <c r="C81" s="8" t="s">
        <v>130</v>
      </c>
      <c r="D81" s="8"/>
      <c r="E81" s="31" t="s">
        <v>98</v>
      </c>
      <c r="F81" s="36">
        <v>0</v>
      </c>
      <c r="G81" s="36">
        <v>0</v>
      </c>
      <c r="H81" s="36">
        <v>0</v>
      </c>
      <c r="I81" s="36">
        <v>0</v>
      </c>
      <c r="J81" s="36">
        <v>0</v>
      </c>
      <c r="K81" s="36">
        <v>0</v>
      </c>
      <c r="L81" s="36">
        <v>0</v>
      </c>
      <c r="M81" s="36">
        <v>0.8</v>
      </c>
      <c r="N81" s="36">
        <v>0.5</v>
      </c>
      <c r="O81" s="36">
        <v>0.5</v>
      </c>
      <c r="P81" s="36">
        <v>0.8</v>
      </c>
      <c r="Q81" s="36">
        <v>0.5</v>
      </c>
      <c r="R81" s="36">
        <v>0.5</v>
      </c>
      <c r="S81" s="36">
        <v>0.5</v>
      </c>
      <c r="T81" s="36">
        <v>0.8</v>
      </c>
      <c r="U81" s="36">
        <v>0.8</v>
      </c>
      <c r="V81" s="36">
        <v>0.8</v>
      </c>
      <c r="W81" s="36">
        <v>0.8</v>
      </c>
      <c r="X81" s="36">
        <v>0.7</v>
      </c>
      <c r="Y81" s="36">
        <v>0.65</v>
      </c>
      <c r="Z81" s="36">
        <v>0.7</v>
      </c>
      <c r="AA81" s="36">
        <v>0.7</v>
      </c>
      <c r="AB81" s="36">
        <v>0.9</v>
      </c>
      <c r="AC81" s="36">
        <v>0.74</v>
      </c>
      <c r="AD81" s="36">
        <v>0.94</v>
      </c>
      <c r="AE81" s="36">
        <v>0.74</v>
      </c>
      <c r="AF81" s="36">
        <v>1.04</v>
      </c>
      <c r="AG81" s="36">
        <v>0.94</v>
      </c>
      <c r="AH81" s="36">
        <v>0.8</v>
      </c>
      <c r="AI81" s="36">
        <v>0.85</v>
      </c>
      <c r="AJ81" s="36">
        <v>0.9</v>
      </c>
      <c r="AK81" s="36">
        <v>0.93</v>
      </c>
      <c r="AL81" s="36">
        <v>0.5</v>
      </c>
      <c r="AM81" s="36">
        <v>0.41</v>
      </c>
      <c r="AN81" s="36">
        <v>0.45</v>
      </c>
      <c r="AO81" s="36">
        <v>0.5</v>
      </c>
      <c r="AP81" s="36">
        <v>0.5</v>
      </c>
      <c r="AQ81" s="36">
        <v>0.52</v>
      </c>
      <c r="AR81" s="40"/>
      <c r="AS81" s="40"/>
      <c r="AT81" s="40"/>
      <c r="AU81" s="40"/>
      <c r="AV81" s="40"/>
      <c r="AW81" s="40"/>
      <c r="AX81" s="40"/>
      <c r="AY81" s="40"/>
    </row>
    <row r="82" spans="1:51" x14ac:dyDescent="0.35">
      <c r="A82" s="12"/>
      <c r="B82" s="12"/>
      <c r="C82" s="8" t="s">
        <v>137</v>
      </c>
      <c r="D82" s="8"/>
      <c r="E82" s="31" t="s">
        <v>98</v>
      </c>
      <c r="F82" s="36">
        <v>0.99</v>
      </c>
      <c r="G82" s="36">
        <v>1.53</v>
      </c>
      <c r="H82" s="36">
        <v>1.05</v>
      </c>
      <c r="I82" s="36">
        <v>0.5</v>
      </c>
      <c r="J82" s="36">
        <v>0.15</v>
      </c>
      <c r="K82" s="36">
        <v>0.31</v>
      </c>
      <c r="L82" s="36">
        <v>0.28000000000000003</v>
      </c>
      <c r="M82" s="36">
        <v>0.14000000000000001</v>
      </c>
      <c r="N82" s="36">
        <v>0.94</v>
      </c>
      <c r="O82" s="36">
        <v>0.12</v>
      </c>
      <c r="P82" s="36">
        <v>0.11</v>
      </c>
      <c r="Q82" s="36">
        <v>0.08</v>
      </c>
      <c r="R82" s="36">
        <v>0</v>
      </c>
      <c r="S82" s="36">
        <v>0</v>
      </c>
      <c r="T82" s="36">
        <v>0</v>
      </c>
      <c r="U82" s="36">
        <v>0</v>
      </c>
      <c r="V82" s="36">
        <v>0</v>
      </c>
      <c r="W82" s="36">
        <v>0</v>
      </c>
      <c r="X82" s="36">
        <v>0</v>
      </c>
      <c r="Y82" s="36">
        <v>0</v>
      </c>
      <c r="Z82" s="36">
        <v>0</v>
      </c>
      <c r="AA82" s="36">
        <v>0</v>
      </c>
      <c r="AB82" s="36">
        <v>0</v>
      </c>
      <c r="AC82" s="36">
        <v>0</v>
      </c>
      <c r="AD82" s="36">
        <v>0</v>
      </c>
      <c r="AE82" s="36">
        <v>0</v>
      </c>
      <c r="AF82" s="36">
        <v>0</v>
      </c>
      <c r="AG82" s="36">
        <v>0</v>
      </c>
      <c r="AH82" s="36">
        <v>0</v>
      </c>
      <c r="AI82" s="36">
        <v>0</v>
      </c>
      <c r="AJ82" s="36">
        <v>0</v>
      </c>
      <c r="AK82" s="36">
        <v>0</v>
      </c>
      <c r="AL82" s="36">
        <v>0</v>
      </c>
      <c r="AM82" s="36">
        <v>0</v>
      </c>
      <c r="AN82" s="36">
        <v>0</v>
      </c>
      <c r="AO82" s="36">
        <v>0</v>
      </c>
      <c r="AP82" s="36">
        <v>0</v>
      </c>
      <c r="AQ82" s="36">
        <v>0</v>
      </c>
      <c r="AR82" s="40"/>
      <c r="AS82" s="40"/>
      <c r="AT82" s="40"/>
      <c r="AU82" s="40"/>
      <c r="AV82" s="40"/>
      <c r="AW82" s="40"/>
      <c r="AX82" s="40"/>
      <c r="AY82" s="40"/>
    </row>
    <row r="83" spans="1:51" x14ac:dyDescent="0.35">
      <c r="A83" s="12"/>
      <c r="B83" s="12"/>
      <c r="C83" s="8" t="s">
        <v>138</v>
      </c>
      <c r="D83" s="8"/>
      <c r="E83" s="31" t="s">
        <v>98</v>
      </c>
      <c r="F83" s="36">
        <v>0</v>
      </c>
      <c r="G83" s="36">
        <v>0</v>
      </c>
      <c r="H83" s="36">
        <v>0</v>
      </c>
      <c r="I83" s="36">
        <v>0</v>
      </c>
      <c r="J83" s="36">
        <v>0</v>
      </c>
      <c r="K83" s="36">
        <v>0</v>
      </c>
      <c r="L83" s="36">
        <v>0</v>
      </c>
      <c r="M83" s="36">
        <v>1.2</v>
      </c>
      <c r="N83" s="36">
        <v>0</v>
      </c>
      <c r="O83" s="36">
        <v>0</v>
      </c>
      <c r="P83" s="36">
        <v>0</v>
      </c>
      <c r="Q83" s="36">
        <v>0</v>
      </c>
      <c r="R83" s="36">
        <v>1.19</v>
      </c>
      <c r="S83" s="36">
        <v>0</v>
      </c>
      <c r="T83" s="36">
        <v>0</v>
      </c>
      <c r="U83" s="36">
        <v>0</v>
      </c>
      <c r="V83" s="36">
        <v>0</v>
      </c>
      <c r="W83" s="36">
        <v>0</v>
      </c>
      <c r="X83" s="36">
        <v>0</v>
      </c>
      <c r="Y83" s="36">
        <v>0</v>
      </c>
      <c r="Z83" s="36">
        <v>0</v>
      </c>
      <c r="AA83" s="36">
        <v>0</v>
      </c>
      <c r="AB83" s="36">
        <v>0</v>
      </c>
      <c r="AC83" s="36">
        <v>0</v>
      </c>
      <c r="AD83" s="36">
        <v>0</v>
      </c>
      <c r="AE83" s="36">
        <v>0</v>
      </c>
      <c r="AF83" s="36">
        <v>0</v>
      </c>
      <c r="AG83" s="36">
        <v>0</v>
      </c>
      <c r="AH83" s="36">
        <v>0</v>
      </c>
      <c r="AI83" s="36">
        <v>0</v>
      </c>
      <c r="AJ83" s="36">
        <v>0</v>
      </c>
      <c r="AK83" s="36">
        <v>0</v>
      </c>
      <c r="AL83" s="36">
        <v>0</v>
      </c>
      <c r="AM83" s="36">
        <v>0</v>
      </c>
      <c r="AN83" s="36">
        <v>0</v>
      </c>
      <c r="AO83" s="36">
        <v>0</v>
      </c>
      <c r="AP83" s="36">
        <v>0</v>
      </c>
      <c r="AQ83" s="36">
        <v>0</v>
      </c>
      <c r="AR83" s="40"/>
      <c r="AS83" s="40"/>
      <c r="AT83" s="40"/>
      <c r="AU83" s="40"/>
      <c r="AV83" s="40"/>
      <c r="AW83" s="40"/>
      <c r="AX83" s="40"/>
      <c r="AY83" s="40"/>
    </row>
    <row r="84" spans="1:51" x14ac:dyDescent="0.35">
      <c r="A84" s="12"/>
      <c r="B84" s="12"/>
      <c r="C84" s="8" t="s">
        <v>131</v>
      </c>
      <c r="D84" s="8"/>
      <c r="E84" s="31" t="s">
        <v>98</v>
      </c>
      <c r="F84" s="36">
        <v>0.83</v>
      </c>
      <c r="G84" s="36">
        <v>1.29</v>
      </c>
      <c r="H84" s="36">
        <v>2.5099999999999998</v>
      </c>
      <c r="I84" s="36">
        <v>1.56</v>
      </c>
      <c r="J84" s="36">
        <v>1.71</v>
      </c>
      <c r="K84" s="36">
        <v>1.6</v>
      </c>
      <c r="L84" s="36">
        <v>0.67</v>
      </c>
      <c r="M84" s="36">
        <v>0.9</v>
      </c>
      <c r="N84" s="36">
        <v>0.79</v>
      </c>
      <c r="O84" s="36">
        <v>0.75</v>
      </c>
      <c r="P84" s="36">
        <v>2.75</v>
      </c>
      <c r="Q84" s="36">
        <v>1.81</v>
      </c>
      <c r="R84" s="36">
        <v>1.88</v>
      </c>
      <c r="S84" s="36">
        <v>2.42</v>
      </c>
      <c r="T84" s="36">
        <v>4.1500000000000004</v>
      </c>
      <c r="U84" s="36">
        <v>1.38</v>
      </c>
      <c r="V84" s="36">
        <v>1.52</v>
      </c>
      <c r="W84" s="36">
        <v>1.97</v>
      </c>
      <c r="X84" s="36">
        <v>1.82</v>
      </c>
      <c r="Y84" s="36">
        <v>1.4</v>
      </c>
      <c r="Z84" s="36">
        <v>1.92</v>
      </c>
      <c r="AA84" s="36">
        <v>1.85</v>
      </c>
      <c r="AB84" s="36">
        <v>1.38</v>
      </c>
      <c r="AC84" s="36">
        <v>1.45</v>
      </c>
      <c r="AD84" s="36">
        <v>2.62</v>
      </c>
      <c r="AE84" s="36">
        <v>1.4</v>
      </c>
      <c r="AF84" s="36">
        <v>0.87</v>
      </c>
      <c r="AG84" s="36">
        <v>0.95</v>
      </c>
      <c r="AH84" s="36">
        <v>0.87</v>
      </c>
      <c r="AI84" s="36">
        <v>0.48</v>
      </c>
      <c r="AJ84" s="36">
        <v>0.62</v>
      </c>
      <c r="AK84" s="36">
        <v>0.38</v>
      </c>
      <c r="AL84" s="36">
        <v>0.48</v>
      </c>
      <c r="AM84" s="36">
        <v>0.54</v>
      </c>
      <c r="AN84" s="36">
        <v>0.59</v>
      </c>
      <c r="AO84" s="36">
        <v>0.74</v>
      </c>
      <c r="AP84" s="36">
        <v>1.27</v>
      </c>
      <c r="AQ84" s="36">
        <v>0.94</v>
      </c>
      <c r="AR84" s="40"/>
      <c r="AS84" s="40"/>
      <c r="AT84" s="40"/>
      <c r="AU84" s="40"/>
      <c r="AV84" s="40"/>
      <c r="AW84" s="40"/>
      <c r="AX84" s="40"/>
      <c r="AY84" s="40"/>
    </row>
    <row r="85" spans="1:51" x14ac:dyDescent="0.35">
      <c r="A85" s="12"/>
      <c r="B85" s="12"/>
      <c r="C85" s="8" t="s">
        <v>139</v>
      </c>
      <c r="D85" s="8"/>
      <c r="E85" s="31" t="s">
        <v>98</v>
      </c>
      <c r="F85" s="36">
        <v>1.1200000000000001</v>
      </c>
      <c r="G85" s="36">
        <v>2.13</v>
      </c>
      <c r="H85" s="36">
        <v>5.82</v>
      </c>
      <c r="I85" s="36">
        <v>6.18</v>
      </c>
      <c r="J85" s="36">
        <v>7.59</v>
      </c>
      <c r="K85" s="36">
        <v>6.1</v>
      </c>
      <c r="L85" s="36">
        <v>5.21</v>
      </c>
      <c r="M85" s="36">
        <v>4.1399999999999997</v>
      </c>
      <c r="N85" s="36">
        <v>2.08</v>
      </c>
      <c r="O85" s="36">
        <v>2.5299999999999998</v>
      </c>
      <c r="P85" s="36">
        <v>3.49</v>
      </c>
      <c r="Q85" s="36">
        <v>3.98</v>
      </c>
      <c r="R85" s="36">
        <v>3.06</v>
      </c>
      <c r="S85" s="36">
        <v>2.4300000000000002</v>
      </c>
      <c r="T85" s="36">
        <v>3.49</v>
      </c>
      <c r="U85" s="36">
        <v>2.4900000000000002</v>
      </c>
      <c r="V85" s="36">
        <v>2.62</v>
      </c>
      <c r="W85" s="36">
        <v>5.48</v>
      </c>
      <c r="X85" s="36">
        <v>6.48</v>
      </c>
      <c r="Y85" s="36">
        <v>5.73</v>
      </c>
      <c r="Z85" s="36">
        <v>4.0599999999999996</v>
      </c>
      <c r="AA85" s="36">
        <v>5.12</v>
      </c>
      <c r="AB85" s="36">
        <v>3.36</v>
      </c>
      <c r="AC85" s="36">
        <v>3.54</v>
      </c>
      <c r="AD85" s="36">
        <v>3.71</v>
      </c>
      <c r="AE85" s="36">
        <v>3.83</v>
      </c>
      <c r="AF85" s="36">
        <v>2.84</v>
      </c>
      <c r="AG85" s="36">
        <v>2.37</v>
      </c>
      <c r="AH85" s="36">
        <v>1.52</v>
      </c>
      <c r="AI85" s="36">
        <v>1.03</v>
      </c>
      <c r="AJ85" s="36">
        <v>1.21</v>
      </c>
      <c r="AK85" s="36">
        <v>3</v>
      </c>
      <c r="AL85" s="36">
        <v>6.02</v>
      </c>
      <c r="AM85" s="36">
        <v>7.19</v>
      </c>
      <c r="AN85" s="36">
        <v>6.16</v>
      </c>
      <c r="AO85" s="36">
        <v>4.17</v>
      </c>
      <c r="AP85" s="36">
        <v>4.1399999999999997</v>
      </c>
      <c r="AQ85" s="36">
        <v>1.99</v>
      </c>
      <c r="AR85" s="40"/>
      <c r="AS85" s="40"/>
      <c r="AT85" s="40"/>
      <c r="AU85" s="40"/>
      <c r="AV85" s="40"/>
      <c r="AW85" s="40"/>
      <c r="AX85" s="40"/>
      <c r="AY85" s="40"/>
    </row>
    <row r="86" spans="1:51" x14ac:dyDescent="0.35">
      <c r="A86" s="37"/>
      <c r="B86" s="12"/>
      <c r="C86" s="8" t="s">
        <v>140</v>
      </c>
      <c r="D86" s="8"/>
      <c r="E86" s="31" t="s">
        <v>98</v>
      </c>
      <c r="F86" s="36">
        <v>0.02</v>
      </c>
      <c r="G86" s="36">
        <v>0.02</v>
      </c>
      <c r="H86" s="36">
        <v>0.02</v>
      </c>
      <c r="I86" s="36">
        <v>0.02</v>
      </c>
      <c r="J86" s="36">
        <v>0.02</v>
      </c>
      <c r="K86" s="36">
        <v>0.02</v>
      </c>
      <c r="L86" s="36">
        <v>0.02</v>
      </c>
      <c r="M86" s="36">
        <v>0.02</v>
      </c>
      <c r="N86" s="36">
        <v>0.02</v>
      </c>
      <c r="O86" s="36">
        <v>0.01</v>
      </c>
      <c r="P86" s="36">
        <v>0</v>
      </c>
      <c r="Q86" s="36">
        <v>0</v>
      </c>
      <c r="R86" s="36">
        <v>0</v>
      </c>
      <c r="S86" s="36">
        <v>0</v>
      </c>
      <c r="T86" s="36">
        <v>0</v>
      </c>
      <c r="U86" s="36">
        <v>0</v>
      </c>
      <c r="V86" s="36">
        <v>0</v>
      </c>
      <c r="W86" s="36">
        <v>0</v>
      </c>
      <c r="X86" s="36">
        <v>0</v>
      </c>
      <c r="Y86" s="36">
        <v>0</v>
      </c>
      <c r="Z86" s="36">
        <v>0</v>
      </c>
      <c r="AA86" s="36">
        <v>0</v>
      </c>
      <c r="AB86" s="36">
        <v>0</v>
      </c>
      <c r="AC86" s="36">
        <v>0</v>
      </c>
      <c r="AD86" s="36">
        <v>0</v>
      </c>
      <c r="AE86" s="36">
        <v>0</v>
      </c>
      <c r="AF86" s="36">
        <v>0</v>
      </c>
      <c r="AG86" s="36">
        <v>0</v>
      </c>
      <c r="AH86" s="36">
        <v>0</v>
      </c>
      <c r="AI86" s="36">
        <v>0</v>
      </c>
      <c r="AJ86" s="36">
        <v>0</v>
      </c>
      <c r="AK86" s="36">
        <v>0</v>
      </c>
      <c r="AL86" s="36">
        <v>0</v>
      </c>
      <c r="AM86" s="36">
        <v>0</v>
      </c>
      <c r="AN86" s="36">
        <v>0</v>
      </c>
      <c r="AO86" s="36">
        <v>0</v>
      </c>
      <c r="AP86" s="36">
        <v>0</v>
      </c>
      <c r="AQ86" s="36">
        <v>0</v>
      </c>
      <c r="AR86" s="40"/>
      <c r="AS86" s="40"/>
      <c r="AT86" s="40"/>
      <c r="AU86" s="40"/>
      <c r="AV86" s="40"/>
      <c r="AW86" s="40"/>
      <c r="AX86" s="40"/>
      <c r="AY86" s="40"/>
    </row>
    <row r="87" spans="1:51" x14ac:dyDescent="0.35">
      <c r="A87" s="12"/>
      <c r="B87" s="12"/>
      <c r="C87" s="8" t="s">
        <v>141</v>
      </c>
      <c r="D87" s="8"/>
      <c r="E87" s="31" t="s">
        <v>98</v>
      </c>
      <c r="F87" s="36">
        <v>0</v>
      </c>
      <c r="G87" s="36">
        <v>0</v>
      </c>
      <c r="H87" s="36">
        <v>0</v>
      </c>
      <c r="I87" s="36">
        <v>0</v>
      </c>
      <c r="J87" s="36">
        <v>0</v>
      </c>
      <c r="K87" s="36">
        <v>0</v>
      </c>
      <c r="L87" s="36">
        <v>0</v>
      </c>
      <c r="M87" s="36">
        <v>0.1</v>
      </c>
      <c r="N87" s="36">
        <v>0.57999999999999996</v>
      </c>
      <c r="O87" s="36">
        <v>0.57999999999999996</v>
      </c>
      <c r="P87" s="36">
        <v>0</v>
      </c>
      <c r="Q87" s="36">
        <v>0.57999999999999996</v>
      </c>
      <c r="R87" s="36">
        <v>0.57999999999999996</v>
      </c>
      <c r="S87" s="36">
        <v>0.3</v>
      </c>
      <c r="T87" s="36">
        <v>0</v>
      </c>
      <c r="U87" s="36">
        <v>0</v>
      </c>
      <c r="V87" s="36">
        <v>0</v>
      </c>
      <c r="W87" s="36">
        <v>0.3</v>
      </c>
      <c r="X87" s="36">
        <v>0</v>
      </c>
      <c r="Y87" s="36">
        <v>0</v>
      </c>
      <c r="Z87" s="36">
        <v>0.5</v>
      </c>
      <c r="AA87" s="36">
        <v>0</v>
      </c>
      <c r="AB87" s="36">
        <v>0</v>
      </c>
      <c r="AC87" s="36">
        <v>0.5</v>
      </c>
      <c r="AD87" s="36">
        <v>0</v>
      </c>
      <c r="AE87" s="36">
        <v>0.5</v>
      </c>
      <c r="AF87" s="36">
        <v>0</v>
      </c>
      <c r="AG87" s="36">
        <v>0</v>
      </c>
      <c r="AH87" s="36">
        <v>0</v>
      </c>
      <c r="AI87" s="36">
        <v>0.48</v>
      </c>
      <c r="AJ87" s="36">
        <v>0</v>
      </c>
      <c r="AK87" s="36">
        <v>0</v>
      </c>
      <c r="AL87" s="36">
        <v>0</v>
      </c>
      <c r="AM87" s="36">
        <v>0</v>
      </c>
      <c r="AN87" s="36">
        <v>0</v>
      </c>
      <c r="AO87" s="36">
        <v>0</v>
      </c>
      <c r="AP87" s="36">
        <v>0</v>
      </c>
      <c r="AQ87" s="36">
        <v>0</v>
      </c>
      <c r="AR87" s="40"/>
      <c r="AS87" s="40"/>
      <c r="AT87" s="40"/>
      <c r="AU87" s="40"/>
      <c r="AV87" s="40"/>
      <c r="AW87" s="40"/>
      <c r="AX87" s="40"/>
      <c r="AY87" s="40"/>
    </row>
    <row r="88" spans="1:51" x14ac:dyDescent="0.35">
      <c r="A88" s="12"/>
      <c r="B88" s="12"/>
      <c r="C88" s="8" t="s">
        <v>142</v>
      </c>
      <c r="D88" s="8"/>
      <c r="E88" s="31" t="s">
        <v>98</v>
      </c>
      <c r="F88" s="36">
        <v>0.18</v>
      </c>
      <c r="G88" s="36">
        <v>0.09</v>
      </c>
      <c r="H88" s="36">
        <v>0.04</v>
      </c>
      <c r="I88" s="36">
        <v>0</v>
      </c>
      <c r="J88" s="36">
        <v>0.65</v>
      </c>
      <c r="K88" s="36">
        <v>0</v>
      </c>
      <c r="L88" s="36">
        <v>0</v>
      </c>
      <c r="M88" s="36">
        <v>0</v>
      </c>
      <c r="N88" s="36">
        <v>0</v>
      </c>
      <c r="O88" s="36">
        <v>0</v>
      </c>
      <c r="P88" s="36">
        <v>0</v>
      </c>
      <c r="Q88" s="36">
        <v>0</v>
      </c>
      <c r="R88" s="36">
        <v>0</v>
      </c>
      <c r="S88" s="36">
        <v>0</v>
      </c>
      <c r="T88" s="36">
        <v>0</v>
      </c>
      <c r="U88" s="36">
        <v>0</v>
      </c>
      <c r="V88" s="36">
        <v>0</v>
      </c>
      <c r="W88" s="36">
        <v>0</v>
      </c>
      <c r="X88" s="36">
        <v>0</v>
      </c>
      <c r="Y88" s="36">
        <v>0</v>
      </c>
      <c r="Z88" s="36">
        <v>0</v>
      </c>
      <c r="AA88" s="36">
        <v>0</v>
      </c>
      <c r="AB88" s="36">
        <v>0</v>
      </c>
      <c r="AC88" s="36">
        <v>0</v>
      </c>
      <c r="AD88" s="36">
        <v>0</v>
      </c>
      <c r="AE88" s="36">
        <v>0</v>
      </c>
      <c r="AF88" s="36">
        <v>0</v>
      </c>
      <c r="AG88" s="36">
        <v>0</v>
      </c>
      <c r="AH88" s="36">
        <v>0</v>
      </c>
      <c r="AI88" s="36">
        <v>0</v>
      </c>
      <c r="AJ88" s="36">
        <v>0</v>
      </c>
      <c r="AK88" s="36">
        <v>0</v>
      </c>
      <c r="AL88" s="36">
        <v>0</v>
      </c>
      <c r="AM88" s="36">
        <v>0</v>
      </c>
      <c r="AN88" s="36">
        <v>0</v>
      </c>
      <c r="AO88" s="36">
        <v>0</v>
      </c>
      <c r="AP88" s="36">
        <v>0</v>
      </c>
      <c r="AQ88" s="36">
        <v>0</v>
      </c>
      <c r="AR88" s="40"/>
      <c r="AS88" s="40"/>
      <c r="AT88" s="40"/>
      <c r="AU88" s="40"/>
      <c r="AV88" s="40"/>
      <c r="AW88" s="40"/>
      <c r="AX88" s="40"/>
      <c r="AY88" s="40"/>
    </row>
    <row r="89" spans="1:51" x14ac:dyDescent="0.35">
      <c r="A89" s="37"/>
      <c r="B89" s="12"/>
      <c r="C89" s="8" t="s">
        <v>132</v>
      </c>
      <c r="D89" s="8"/>
      <c r="E89" s="31" t="s">
        <v>98</v>
      </c>
      <c r="F89" s="36">
        <v>0.38</v>
      </c>
      <c r="G89" s="36">
        <v>4.03</v>
      </c>
      <c r="H89" s="36">
        <v>4</v>
      </c>
      <c r="I89" s="36">
        <v>5</v>
      </c>
      <c r="J89" s="36">
        <v>4</v>
      </c>
      <c r="K89" s="36">
        <v>4</v>
      </c>
      <c r="L89" s="36">
        <v>4</v>
      </c>
      <c r="M89" s="36">
        <v>6</v>
      </c>
      <c r="N89" s="36">
        <v>5.0999999999999996</v>
      </c>
      <c r="O89" s="36">
        <v>7.15</v>
      </c>
      <c r="P89" s="36">
        <v>5.15</v>
      </c>
      <c r="Q89" s="36">
        <v>7.65</v>
      </c>
      <c r="R89" s="36">
        <v>12.71</v>
      </c>
      <c r="S89" s="36">
        <v>8.5299999999999994</v>
      </c>
      <c r="T89" s="36">
        <v>7.04</v>
      </c>
      <c r="U89" s="36">
        <v>5.04</v>
      </c>
      <c r="V89" s="36">
        <v>6.11</v>
      </c>
      <c r="W89" s="36">
        <v>7.97</v>
      </c>
      <c r="X89" s="36">
        <v>7.86</v>
      </c>
      <c r="Y89" s="36">
        <v>5.79</v>
      </c>
      <c r="Z89" s="36">
        <v>5.8</v>
      </c>
      <c r="AA89" s="36">
        <v>4.1500000000000004</v>
      </c>
      <c r="AB89" s="36">
        <v>6.55</v>
      </c>
      <c r="AC89" s="36">
        <v>5.38</v>
      </c>
      <c r="AD89" s="36">
        <v>2.75</v>
      </c>
      <c r="AE89" s="36">
        <v>1.82</v>
      </c>
      <c r="AF89" s="36">
        <v>0.91</v>
      </c>
      <c r="AG89" s="36">
        <v>1.27</v>
      </c>
      <c r="AH89" s="36">
        <v>0.98</v>
      </c>
      <c r="AI89" s="36">
        <v>1.5</v>
      </c>
      <c r="AJ89" s="36">
        <v>1.1499999999999999</v>
      </c>
      <c r="AK89" s="36">
        <v>2.13</v>
      </c>
      <c r="AL89" s="36">
        <v>2.73</v>
      </c>
      <c r="AM89" s="36">
        <v>3.77</v>
      </c>
      <c r="AN89" s="36">
        <v>4.5999999999999996</v>
      </c>
      <c r="AO89" s="36">
        <v>5.59</v>
      </c>
      <c r="AP89" s="36">
        <v>4.58</v>
      </c>
      <c r="AQ89" s="36">
        <v>2.14</v>
      </c>
      <c r="AR89" s="40"/>
      <c r="AS89" s="40"/>
      <c r="AT89" s="40"/>
      <c r="AU89" s="40"/>
      <c r="AV89" s="40"/>
      <c r="AW89" s="40"/>
      <c r="AX89" s="40"/>
      <c r="AY89" s="40"/>
    </row>
    <row r="90" spans="1:51" x14ac:dyDescent="0.35">
      <c r="A90" s="37"/>
      <c r="B90" s="12"/>
      <c r="C90" s="8" t="s">
        <v>143</v>
      </c>
      <c r="D90" s="8"/>
      <c r="E90" s="31" t="s">
        <v>98</v>
      </c>
      <c r="F90" s="36">
        <v>0</v>
      </c>
      <c r="G90" s="36">
        <v>0</v>
      </c>
      <c r="H90" s="36">
        <v>0.09</v>
      </c>
      <c r="I90" s="36">
        <v>0</v>
      </c>
      <c r="J90" s="36">
        <v>0</v>
      </c>
      <c r="K90" s="36">
        <v>0</v>
      </c>
      <c r="L90" s="36">
        <v>0</v>
      </c>
      <c r="M90" s="36">
        <v>0</v>
      </c>
      <c r="N90" s="36">
        <v>0</v>
      </c>
      <c r="O90" s="36">
        <v>0</v>
      </c>
      <c r="P90" s="36">
        <v>0</v>
      </c>
      <c r="Q90" s="36">
        <v>0</v>
      </c>
      <c r="R90" s="36">
        <v>0</v>
      </c>
      <c r="S90" s="36">
        <v>0</v>
      </c>
      <c r="T90" s="36">
        <v>0</v>
      </c>
      <c r="U90" s="36">
        <v>0</v>
      </c>
      <c r="V90" s="36">
        <v>0</v>
      </c>
      <c r="W90" s="36">
        <v>0</v>
      </c>
      <c r="X90" s="36">
        <v>0</v>
      </c>
      <c r="Y90" s="36">
        <v>0</v>
      </c>
      <c r="Z90" s="36">
        <v>0</v>
      </c>
      <c r="AA90" s="36">
        <v>0</v>
      </c>
      <c r="AB90" s="36">
        <v>0</v>
      </c>
      <c r="AC90" s="36">
        <v>0</v>
      </c>
      <c r="AD90" s="36">
        <v>0</v>
      </c>
      <c r="AE90" s="36">
        <v>0</v>
      </c>
      <c r="AF90" s="36">
        <v>0</v>
      </c>
      <c r="AG90" s="36">
        <v>0</v>
      </c>
      <c r="AH90" s="36">
        <v>0</v>
      </c>
      <c r="AI90" s="36">
        <v>0</v>
      </c>
      <c r="AJ90" s="36">
        <v>0</v>
      </c>
      <c r="AK90" s="36">
        <v>0</v>
      </c>
      <c r="AL90" s="36">
        <v>0</v>
      </c>
      <c r="AM90" s="36">
        <v>0</v>
      </c>
      <c r="AN90" s="36">
        <v>0</v>
      </c>
      <c r="AO90" s="36">
        <v>0</v>
      </c>
      <c r="AP90" s="36">
        <v>0</v>
      </c>
      <c r="AQ90" s="36">
        <v>0</v>
      </c>
      <c r="AR90" s="40"/>
      <c r="AS90" s="40"/>
      <c r="AT90" s="40"/>
      <c r="AU90" s="40"/>
      <c r="AV90" s="40"/>
      <c r="AW90" s="40"/>
      <c r="AX90" s="40"/>
      <c r="AY90" s="40"/>
    </row>
    <row r="91" spans="1:51" x14ac:dyDescent="0.35">
      <c r="A91" s="37"/>
      <c r="B91" s="12"/>
      <c r="C91" s="8" t="s">
        <v>144</v>
      </c>
      <c r="D91" s="8"/>
      <c r="E91" s="31" t="s">
        <v>98</v>
      </c>
      <c r="F91" s="36">
        <v>0</v>
      </c>
      <c r="G91" s="36">
        <v>0</v>
      </c>
      <c r="H91" s="36">
        <v>0.2</v>
      </c>
      <c r="I91" s="36">
        <v>0.2</v>
      </c>
      <c r="J91" s="36">
        <v>0</v>
      </c>
      <c r="K91" s="36">
        <v>0.4</v>
      </c>
      <c r="L91" s="36">
        <v>0</v>
      </c>
      <c r="M91" s="36">
        <v>0.4</v>
      </c>
      <c r="N91" s="36">
        <v>0</v>
      </c>
      <c r="O91" s="36">
        <v>0.4</v>
      </c>
      <c r="P91" s="36">
        <v>0</v>
      </c>
      <c r="Q91" s="36">
        <v>0.4</v>
      </c>
      <c r="R91" s="36">
        <v>1</v>
      </c>
      <c r="S91" s="36">
        <v>0.6</v>
      </c>
      <c r="T91" s="36">
        <v>0.6</v>
      </c>
      <c r="U91" s="36">
        <v>0.2</v>
      </c>
      <c r="V91" s="36">
        <v>0.6</v>
      </c>
      <c r="W91" s="36">
        <v>0.6</v>
      </c>
      <c r="X91" s="36">
        <v>0.2</v>
      </c>
      <c r="Y91" s="36">
        <v>0.6</v>
      </c>
      <c r="Z91" s="36">
        <v>0.7</v>
      </c>
      <c r="AA91" s="36">
        <v>0.8</v>
      </c>
      <c r="AB91" s="36">
        <v>0.8</v>
      </c>
      <c r="AC91" s="36">
        <v>1</v>
      </c>
      <c r="AD91" s="36">
        <v>0.7</v>
      </c>
      <c r="AE91" s="36">
        <v>1</v>
      </c>
      <c r="AF91" s="36">
        <v>0.7</v>
      </c>
      <c r="AG91" s="36">
        <v>0.7</v>
      </c>
      <c r="AH91" s="36">
        <v>0</v>
      </c>
      <c r="AI91" s="36">
        <v>0.6</v>
      </c>
      <c r="AJ91" s="36">
        <v>0.6</v>
      </c>
      <c r="AK91" s="36">
        <v>0.3</v>
      </c>
      <c r="AL91" s="36">
        <v>0.9</v>
      </c>
      <c r="AM91" s="36">
        <v>0.6</v>
      </c>
      <c r="AN91" s="36">
        <v>0.6</v>
      </c>
      <c r="AO91" s="36">
        <v>0.6</v>
      </c>
      <c r="AP91" s="36">
        <v>0.3</v>
      </c>
      <c r="AQ91" s="36">
        <v>0.6</v>
      </c>
      <c r="AR91" s="40"/>
      <c r="AS91" s="40"/>
      <c r="AT91" s="40"/>
      <c r="AU91" s="40"/>
      <c r="AV91" s="40"/>
      <c r="AW91" s="40"/>
      <c r="AX91" s="40"/>
      <c r="AY91" s="40"/>
    </row>
    <row r="92" spans="1:51" x14ac:dyDescent="0.35">
      <c r="A92" s="37"/>
      <c r="B92" s="12"/>
      <c r="C92" s="8" t="s">
        <v>145</v>
      </c>
      <c r="D92" s="8"/>
      <c r="E92" s="31" t="s">
        <v>98</v>
      </c>
      <c r="F92" s="36">
        <v>0</v>
      </c>
      <c r="G92" s="36">
        <v>0</v>
      </c>
      <c r="H92" s="36">
        <v>0.74</v>
      </c>
      <c r="I92" s="36">
        <v>1.42</v>
      </c>
      <c r="J92" s="36">
        <v>1.3</v>
      </c>
      <c r="K92" s="36">
        <v>1.99</v>
      </c>
      <c r="L92" s="36">
        <v>0</v>
      </c>
      <c r="M92" s="36">
        <v>1.82</v>
      </c>
      <c r="N92" s="36">
        <v>1.34</v>
      </c>
      <c r="O92" s="36">
        <v>1.41</v>
      </c>
      <c r="P92" s="36">
        <v>2.04</v>
      </c>
      <c r="Q92" s="36">
        <v>3.54</v>
      </c>
      <c r="R92" s="36">
        <v>3.69</v>
      </c>
      <c r="S92" s="36">
        <v>0.8</v>
      </c>
      <c r="T92" s="36">
        <v>0.2</v>
      </c>
      <c r="U92" s="36">
        <v>0.3</v>
      </c>
      <c r="V92" s="36">
        <v>0.2</v>
      </c>
      <c r="W92" s="36">
        <v>0.2</v>
      </c>
      <c r="X92" s="36">
        <v>0.4</v>
      </c>
      <c r="Y92" s="36">
        <v>0.4</v>
      </c>
      <c r="Z92" s="36">
        <v>0.4</v>
      </c>
      <c r="AA92" s="36">
        <v>0.49</v>
      </c>
      <c r="AB92" s="36">
        <v>0.28000000000000003</v>
      </c>
      <c r="AC92" s="36">
        <v>0.73</v>
      </c>
      <c r="AD92" s="36">
        <v>0.99</v>
      </c>
      <c r="AE92" s="36">
        <v>0.82</v>
      </c>
      <c r="AF92" s="36">
        <v>0.91</v>
      </c>
      <c r="AG92" s="36">
        <v>1.08</v>
      </c>
      <c r="AH92" s="36">
        <v>0.6</v>
      </c>
      <c r="AI92" s="36">
        <v>0.6</v>
      </c>
      <c r="AJ92" s="36">
        <v>0.5</v>
      </c>
      <c r="AK92" s="36">
        <v>0.4</v>
      </c>
      <c r="AL92" s="36">
        <v>0.3</v>
      </c>
      <c r="AM92" s="36">
        <v>0</v>
      </c>
      <c r="AN92" s="36">
        <v>0</v>
      </c>
      <c r="AO92" s="36">
        <v>0</v>
      </c>
      <c r="AP92" s="36">
        <v>0</v>
      </c>
      <c r="AQ92" s="36">
        <v>0</v>
      </c>
      <c r="AR92" s="40"/>
      <c r="AS92" s="40"/>
      <c r="AT92" s="40"/>
      <c r="AU92" s="40"/>
      <c r="AV92" s="40"/>
      <c r="AW92" s="40"/>
      <c r="AX92" s="40"/>
      <c r="AY92" s="40"/>
    </row>
    <row r="93" spans="1:51" x14ac:dyDescent="0.35">
      <c r="A93" s="37"/>
      <c r="B93" s="12"/>
      <c r="C93" s="8" t="s">
        <v>146</v>
      </c>
      <c r="D93" s="8"/>
      <c r="E93" s="31" t="s">
        <v>98</v>
      </c>
      <c r="F93" s="36">
        <v>0</v>
      </c>
      <c r="G93" s="36">
        <v>0</v>
      </c>
      <c r="H93" s="36">
        <v>0</v>
      </c>
      <c r="I93" s="36">
        <v>0</v>
      </c>
      <c r="J93" s="36">
        <v>0</v>
      </c>
      <c r="K93" s="36">
        <v>0</v>
      </c>
      <c r="L93" s="36">
        <v>0</v>
      </c>
      <c r="M93" s="36">
        <v>0</v>
      </c>
      <c r="N93" s="36">
        <v>0</v>
      </c>
      <c r="O93" s="36">
        <v>0</v>
      </c>
      <c r="P93" s="36">
        <v>0</v>
      </c>
      <c r="Q93" s="36">
        <v>0</v>
      </c>
      <c r="R93" s="36">
        <v>0</v>
      </c>
      <c r="S93" s="36">
        <v>0</v>
      </c>
      <c r="T93" s="36">
        <v>0</v>
      </c>
      <c r="U93" s="36">
        <v>0</v>
      </c>
      <c r="V93" s="36">
        <v>0</v>
      </c>
      <c r="W93" s="36">
        <v>0</v>
      </c>
      <c r="X93" s="36">
        <v>0</v>
      </c>
      <c r="Y93" s="36">
        <v>0</v>
      </c>
      <c r="Z93" s="36">
        <v>0</v>
      </c>
      <c r="AA93" s="36">
        <v>0</v>
      </c>
      <c r="AB93" s="36">
        <v>0</v>
      </c>
      <c r="AC93" s="36">
        <v>0</v>
      </c>
      <c r="AD93" s="36">
        <v>0</v>
      </c>
      <c r="AE93" s="36">
        <v>0</v>
      </c>
      <c r="AF93" s="36">
        <v>0</v>
      </c>
      <c r="AG93" s="36">
        <v>0</v>
      </c>
      <c r="AH93" s="36">
        <v>0</v>
      </c>
      <c r="AI93" s="36">
        <v>0</v>
      </c>
      <c r="AJ93" s="36">
        <v>0</v>
      </c>
      <c r="AK93" s="36">
        <v>0</v>
      </c>
      <c r="AL93" s="36">
        <v>0</v>
      </c>
      <c r="AM93" s="36">
        <v>0</v>
      </c>
      <c r="AN93" s="36">
        <v>0</v>
      </c>
      <c r="AO93" s="36">
        <v>0</v>
      </c>
      <c r="AP93" s="36">
        <v>0</v>
      </c>
      <c r="AQ93" s="36">
        <v>0</v>
      </c>
      <c r="AR93" s="40"/>
      <c r="AS93" s="40"/>
      <c r="AT93" s="40"/>
      <c r="AU93" s="40"/>
      <c r="AV93" s="40"/>
      <c r="AW93" s="40"/>
      <c r="AX93" s="40"/>
      <c r="AY93" s="40"/>
    </row>
    <row r="94" spans="1:51" x14ac:dyDescent="0.35">
      <c r="A94" s="37"/>
      <c r="B94" s="12"/>
      <c r="C94" s="8" t="s">
        <v>147</v>
      </c>
      <c r="D94" s="8"/>
      <c r="E94" s="31" t="s">
        <v>98</v>
      </c>
      <c r="F94" s="36">
        <v>0</v>
      </c>
      <c r="G94" s="36">
        <v>0</v>
      </c>
      <c r="H94" s="36">
        <v>0</v>
      </c>
      <c r="I94" s="36">
        <v>0</v>
      </c>
      <c r="J94" s="36">
        <v>0</v>
      </c>
      <c r="K94" s="36">
        <v>0</v>
      </c>
      <c r="L94" s="36">
        <v>0</v>
      </c>
      <c r="M94" s="36">
        <v>0</v>
      </c>
      <c r="N94" s="36">
        <v>0</v>
      </c>
      <c r="O94" s="36">
        <v>0</v>
      </c>
      <c r="P94" s="36">
        <v>0</v>
      </c>
      <c r="Q94" s="36">
        <v>0</v>
      </c>
      <c r="R94" s="36">
        <v>0</v>
      </c>
      <c r="S94" s="36">
        <v>0</v>
      </c>
      <c r="T94" s="36">
        <v>0</v>
      </c>
      <c r="U94" s="36">
        <v>0</v>
      </c>
      <c r="V94" s="36">
        <v>0</v>
      </c>
      <c r="W94" s="36">
        <v>0</v>
      </c>
      <c r="X94" s="36">
        <v>0</v>
      </c>
      <c r="Y94" s="36">
        <v>0</v>
      </c>
      <c r="Z94" s="36">
        <v>0</v>
      </c>
      <c r="AA94" s="36">
        <v>0</v>
      </c>
      <c r="AB94" s="36">
        <v>0</v>
      </c>
      <c r="AC94" s="36">
        <v>0</v>
      </c>
      <c r="AD94" s="36">
        <v>0</v>
      </c>
      <c r="AE94" s="36">
        <v>0</v>
      </c>
      <c r="AF94" s="36">
        <v>0</v>
      </c>
      <c r="AG94" s="36">
        <v>0</v>
      </c>
      <c r="AH94" s="36">
        <v>0</v>
      </c>
      <c r="AI94" s="36">
        <v>0</v>
      </c>
      <c r="AJ94" s="36">
        <v>0</v>
      </c>
      <c r="AK94" s="36">
        <v>0</v>
      </c>
      <c r="AL94" s="36">
        <v>0</v>
      </c>
      <c r="AM94" s="36">
        <v>0</v>
      </c>
      <c r="AN94" s="36">
        <v>0</v>
      </c>
      <c r="AO94" s="36">
        <v>0</v>
      </c>
      <c r="AP94" s="36">
        <v>0</v>
      </c>
      <c r="AQ94" s="36">
        <v>0</v>
      </c>
      <c r="AR94" s="40"/>
      <c r="AS94" s="40"/>
      <c r="AT94" s="40"/>
      <c r="AU94" s="40"/>
      <c r="AV94" s="40"/>
      <c r="AW94" s="40"/>
      <c r="AX94" s="40"/>
      <c r="AY94" s="40"/>
    </row>
    <row r="95" spans="1:51" x14ac:dyDescent="0.35">
      <c r="A95" s="37"/>
      <c r="B95" s="12"/>
      <c r="C95" s="8" t="s">
        <v>148</v>
      </c>
      <c r="D95" s="8"/>
      <c r="E95" s="31" t="s">
        <v>98</v>
      </c>
      <c r="F95" s="36">
        <v>0</v>
      </c>
      <c r="G95" s="36">
        <v>0</v>
      </c>
      <c r="H95" s="36">
        <v>0</v>
      </c>
      <c r="I95" s="36">
        <v>0</v>
      </c>
      <c r="J95" s="36">
        <v>0</v>
      </c>
      <c r="K95" s="36">
        <v>1.67</v>
      </c>
      <c r="L95" s="36">
        <v>1.67</v>
      </c>
      <c r="M95" s="36">
        <v>0</v>
      </c>
      <c r="N95" s="36">
        <v>0</v>
      </c>
      <c r="O95" s="36">
        <v>0</v>
      </c>
      <c r="P95" s="36">
        <v>0</v>
      </c>
      <c r="Q95" s="36">
        <v>1.67</v>
      </c>
      <c r="R95" s="36">
        <v>1.67</v>
      </c>
      <c r="S95" s="36">
        <v>0</v>
      </c>
      <c r="T95" s="36">
        <v>0</v>
      </c>
      <c r="U95" s="36">
        <v>0</v>
      </c>
      <c r="V95" s="36">
        <v>0</v>
      </c>
      <c r="W95" s="36">
        <v>0</v>
      </c>
      <c r="X95" s="36">
        <v>0</v>
      </c>
      <c r="Y95" s="36">
        <v>0</v>
      </c>
      <c r="Z95" s="36">
        <v>0</v>
      </c>
      <c r="AA95" s="36">
        <v>0</v>
      </c>
      <c r="AB95" s="36">
        <v>0</v>
      </c>
      <c r="AC95" s="36">
        <v>0</v>
      </c>
      <c r="AD95" s="36">
        <v>0</v>
      </c>
      <c r="AE95" s="36">
        <v>0</v>
      </c>
      <c r="AF95" s="36">
        <v>0</v>
      </c>
      <c r="AG95" s="36">
        <v>0</v>
      </c>
      <c r="AH95" s="36">
        <v>0</v>
      </c>
      <c r="AI95" s="36">
        <v>0</v>
      </c>
      <c r="AJ95" s="36">
        <v>0</v>
      </c>
      <c r="AK95" s="36">
        <v>0</v>
      </c>
      <c r="AL95" s="36">
        <v>0</v>
      </c>
      <c r="AM95" s="36">
        <v>0</v>
      </c>
      <c r="AN95" s="36">
        <v>0</v>
      </c>
      <c r="AO95" s="36">
        <v>0</v>
      </c>
      <c r="AP95" s="36">
        <v>0</v>
      </c>
      <c r="AQ95" s="36">
        <v>0</v>
      </c>
      <c r="AR95" s="40"/>
      <c r="AS95" s="40"/>
      <c r="AT95" s="40"/>
      <c r="AU95" s="40"/>
      <c r="AV95" s="40"/>
      <c r="AW95" s="40"/>
      <c r="AX95" s="40"/>
      <c r="AY95" s="40"/>
    </row>
    <row r="96" spans="1:51" x14ac:dyDescent="0.35">
      <c r="A96" s="12"/>
      <c r="B96" s="34" t="s">
        <v>152</v>
      </c>
    </row>
    <row r="97" spans="1:67" x14ac:dyDescent="0.35">
      <c r="A97" s="12"/>
      <c r="C97" s="8"/>
      <c r="D97" s="8"/>
      <c r="E97" s="8"/>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row>
    <row r="98" spans="1:67" x14ac:dyDescent="0.35">
      <c r="A98" s="29"/>
      <c r="B98" s="29"/>
      <c r="C98" s="29" t="s">
        <v>133</v>
      </c>
      <c r="D98" s="29"/>
      <c r="E98" s="29" t="s">
        <v>55</v>
      </c>
      <c r="F98" s="30">
        <v>2023</v>
      </c>
      <c r="G98" s="30">
        <v>2024</v>
      </c>
      <c r="H98" s="30">
        <v>2025</v>
      </c>
      <c r="I98" s="30">
        <v>2026</v>
      </c>
      <c r="J98" s="30">
        <v>2027</v>
      </c>
      <c r="K98" s="30">
        <v>2028</v>
      </c>
      <c r="L98" s="30">
        <v>2029</v>
      </c>
      <c r="M98" s="30">
        <v>2030</v>
      </c>
      <c r="N98" s="30">
        <v>2031</v>
      </c>
      <c r="O98" s="30">
        <v>2032</v>
      </c>
      <c r="P98" s="30">
        <v>2033</v>
      </c>
      <c r="Q98" s="30">
        <v>2034</v>
      </c>
      <c r="R98" s="30">
        <v>2035</v>
      </c>
      <c r="S98" s="30">
        <v>2036</v>
      </c>
      <c r="T98" s="30">
        <v>2037</v>
      </c>
      <c r="U98" s="30">
        <v>2038</v>
      </c>
      <c r="V98" s="30">
        <v>2039</v>
      </c>
      <c r="W98" s="30">
        <v>2040</v>
      </c>
      <c r="X98" s="30">
        <v>2041</v>
      </c>
      <c r="Y98" s="30">
        <v>2042</v>
      </c>
      <c r="Z98" s="30">
        <v>2043</v>
      </c>
      <c r="AA98" s="30">
        <v>2044</v>
      </c>
      <c r="AB98" s="30">
        <v>2045</v>
      </c>
      <c r="AC98" s="30">
        <v>2046</v>
      </c>
      <c r="AD98" s="30">
        <v>2047</v>
      </c>
      <c r="AE98" s="30">
        <v>2048</v>
      </c>
      <c r="AF98" s="30">
        <v>2049</v>
      </c>
      <c r="AG98" s="30">
        <v>2050</v>
      </c>
      <c r="AH98" s="30">
        <v>2051</v>
      </c>
      <c r="AI98" s="30">
        <v>2052</v>
      </c>
      <c r="AJ98" s="30">
        <v>2053</v>
      </c>
      <c r="AK98" s="30">
        <v>2054</v>
      </c>
      <c r="AL98" s="30">
        <v>2055</v>
      </c>
      <c r="AM98" s="30">
        <v>2056</v>
      </c>
      <c r="AN98" s="30">
        <v>2057</v>
      </c>
      <c r="AO98" s="30">
        <v>2058</v>
      </c>
      <c r="AP98" s="30">
        <v>2059</v>
      </c>
      <c r="AQ98" s="30">
        <v>2060</v>
      </c>
    </row>
    <row r="99" spans="1:67" x14ac:dyDescent="0.35">
      <c r="A99" s="12"/>
      <c r="B99" s="12" t="s">
        <v>153</v>
      </c>
      <c r="C99" s="8" t="s" cm="1">
        <v>135</v>
      </c>
      <c r="D99" s="8"/>
      <c r="E99" s="31" t="s">
        <v>98</v>
      </c>
      <c r="F99" s="36">
        <v>0</v>
      </c>
      <c r="G99" s="36">
        <v>0</v>
      </c>
      <c r="H99" s="36">
        <v>0</v>
      </c>
      <c r="I99" s="36">
        <v>0</v>
      </c>
      <c r="J99" s="36">
        <v>0</v>
      </c>
      <c r="K99" s="36">
        <v>0</v>
      </c>
      <c r="L99" s="36">
        <v>0</v>
      </c>
      <c r="M99" s="36">
        <v>0</v>
      </c>
      <c r="N99" s="36">
        <v>0</v>
      </c>
      <c r="O99" s="36">
        <v>0</v>
      </c>
      <c r="P99" s="36">
        <v>0</v>
      </c>
      <c r="Q99" s="36">
        <v>0</v>
      </c>
      <c r="R99" s="36">
        <v>0</v>
      </c>
      <c r="S99" s="36">
        <v>0</v>
      </c>
      <c r="T99" s="36">
        <v>0</v>
      </c>
      <c r="U99" s="36">
        <v>0</v>
      </c>
      <c r="V99" s="36">
        <v>0</v>
      </c>
      <c r="W99" s="36">
        <v>0</v>
      </c>
      <c r="X99" s="36">
        <v>0</v>
      </c>
      <c r="Y99" s="36">
        <v>0</v>
      </c>
      <c r="Z99" s="36">
        <v>0</v>
      </c>
      <c r="AA99" s="36">
        <v>0</v>
      </c>
      <c r="AB99" s="36">
        <v>0</v>
      </c>
      <c r="AC99" s="36">
        <v>0</v>
      </c>
      <c r="AD99" s="36">
        <v>0</v>
      </c>
      <c r="AE99" s="36">
        <v>0</v>
      </c>
      <c r="AF99" s="36">
        <v>0</v>
      </c>
      <c r="AG99" s="36">
        <v>0</v>
      </c>
      <c r="AH99" s="36">
        <v>0</v>
      </c>
      <c r="AI99" s="36">
        <v>0</v>
      </c>
      <c r="AJ99" s="36">
        <v>0</v>
      </c>
      <c r="AK99" s="36">
        <v>0</v>
      </c>
      <c r="AL99" s="36">
        <v>0</v>
      </c>
      <c r="AM99" s="36">
        <v>0</v>
      </c>
      <c r="AN99" s="36">
        <v>0</v>
      </c>
      <c r="AO99" s="36">
        <v>0</v>
      </c>
      <c r="AP99" s="36">
        <v>0</v>
      </c>
      <c r="AQ99" s="36">
        <v>0</v>
      </c>
      <c r="AR99" s="40"/>
      <c r="AS99" s="40"/>
      <c r="AT99" s="40"/>
      <c r="AU99" s="40"/>
      <c r="AV99" s="40"/>
      <c r="AW99" s="40"/>
      <c r="AX99" s="40"/>
      <c r="AY99" s="40"/>
    </row>
    <row r="100" spans="1:67" s="32" customFormat="1" x14ac:dyDescent="0.35">
      <c r="A100" s="12"/>
      <c r="B100" s="12"/>
      <c r="C100" s="8" t="s">
        <v>136</v>
      </c>
      <c r="D100" s="8"/>
      <c r="E100" s="31" t="s">
        <v>98</v>
      </c>
      <c r="F100" s="36">
        <v>0</v>
      </c>
      <c r="G100" s="36">
        <v>0.03</v>
      </c>
      <c r="H100" s="36">
        <v>0.02</v>
      </c>
      <c r="I100" s="36">
        <v>0</v>
      </c>
      <c r="J100" s="36">
        <v>0</v>
      </c>
      <c r="K100" s="36">
        <v>0</v>
      </c>
      <c r="L100" s="36">
        <v>0</v>
      </c>
      <c r="M100" s="36">
        <v>0</v>
      </c>
      <c r="N100" s="36">
        <v>0</v>
      </c>
      <c r="O100" s="36">
        <v>0</v>
      </c>
      <c r="P100" s="36">
        <v>0</v>
      </c>
      <c r="Q100" s="36">
        <v>0</v>
      </c>
      <c r="R100" s="36">
        <v>0</v>
      </c>
      <c r="S100" s="36">
        <v>0</v>
      </c>
      <c r="T100" s="36">
        <v>0</v>
      </c>
      <c r="U100" s="36">
        <v>0.08</v>
      </c>
      <c r="V100" s="36">
        <v>0</v>
      </c>
      <c r="W100" s="36">
        <v>0</v>
      </c>
      <c r="X100" s="36">
        <v>0</v>
      </c>
      <c r="Y100" s="36">
        <v>0</v>
      </c>
      <c r="Z100" s="36">
        <v>0</v>
      </c>
      <c r="AA100" s="36">
        <v>0</v>
      </c>
      <c r="AB100" s="36">
        <v>0</v>
      </c>
      <c r="AC100" s="36">
        <v>0</v>
      </c>
      <c r="AD100" s="36">
        <v>0</v>
      </c>
      <c r="AE100" s="36">
        <v>0</v>
      </c>
      <c r="AF100" s="36">
        <v>0</v>
      </c>
      <c r="AG100" s="36">
        <v>0</v>
      </c>
      <c r="AH100" s="36">
        <v>0</v>
      </c>
      <c r="AI100" s="36">
        <v>0</v>
      </c>
      <c r="AJ100" s="36">
        <v>0</v>
      </c>
      <c r="AK100" s="36">
        <v>0</v>
      </c>
      <c r="AL100" s="36">
        <v>0</v>
      </c>
      <c r="AM100" s="36">
        <v>0</v>
      </c>
      <c r="AN100" s="36">
        <v>0</v>
      </c>
      <c r="AO100" s="36">
        <v>0</v>
      </c>
      <c r="AP100" s="36">
        <v>0</v>
      </c>
      <c r="AQ100" s="36">
        <v>0</v>
      </c>
      <c r="AR100" s="40"/>
      <c r="AS100" s="40"/>
      <c r="AT100" s="40"/>
      <c r="AU100" s="40"/>
      <c r="AV100" s="40"/>
      <c r="AW100" s="40"/>
      <c r="AX100" s="40"/>
      <c r="AY100" s="40"/>
      <c r="AZ100"/>
      <c r="BA100"/>
      <c r="BB100"/>
      <c r="BC100"/>
      <c r="BD100"/>
      <c r="BE100"/>
      <c r="BF100"/>
      <c r="BG100"/>
      <c r="BH100"/>
      <c r="BI100"/>
      <c r="BJ100"/>
      <c r="BK100"/>
      <c r="BL100"/>
      <c r="BM100"/>
      <c r="BN100"/>
      <c r="BO100"/>
    </row>
    <row r="101" spans="1:67" x14ac:dyDescent="0.35">
      <c r="A101" s="12"/>
      <c r="B101" s="12"/>
      <c r="C101" s="8" t="s">
        <v>129</v>
      </c>
      <c r="D101" s="8"/>
      <c r="E101" s="31" t="s">
        <v>98</v>
      </c>
      <c r="F101" s="36">
        <v>0</v>
      </c>
      <c r="G101" s="36">
        <v>0</v>
      </c>
      <c r="H101" s="36">
        <v>0</v>
      </c>
      <c r="I101" s="36">
        <v>0</v>
      </c>
      <c r="J101" s="36">
        <v>0</v>
      </c>
      <c r="K101" s="36">
        <v>0</v>
      </c>
      <c r="L101" s="36">
        <v>0</v>
      </c>
      <c r="M101" s="36">
        <v>0</v>
      </c>
      <c r="N101" s="36">
        <v>0</v>
      </c>
      <c r="O101" s="36">
        <v>0</v>
      </c>
      <c r="P101" s="36">
        <v>0</v>
      </c>
      <c r="Q101" s="36">
        <v>0</v>
      </c>
      <c r="R101" s="36">
        <v>0.9</v>
      </c>
      <c r="S101" s="36">
        <v>0.5</v>
      </c>
      <c r="T101" s="36">
        <v>0.13</v>
      </c>
      <c r="U101" s="36">
        <v>0.51</v>
      </c>
      <c r="V101" s="36">
        <v>0.56999999999999995</v>
      </c>
      <c r="W101" s="36">
        <v>3.63</v>
      </c>
      <c r="X101" s="36">
        <v>0.25</v>
      </c>
      <c r="Y101" s="36">
        <v>0.25</v>
      </c>
      <c r="Z101" s="36">
        <v>0</v>
      </c>
      <c r="AA101" s="36">
        <v>0</v>
      </c>
      <c r="AB101" s="36">
        <v>0</v>
      </c>
      <c r="AC101" s="36">
        <v>0</v>
      </c>
      <c r="AD101" s="36">
        <v>0</v>
      </c>
      <c r="AE101" s="36">
        <v>0</v>
      </c>
      <c r="AF101" s="36">
        <v>0.75</v>
      </c>
      <c r="AG101" s="36">
        <v>0.75</v>
      </c>
      <c r="AH101" s="36">
        <v>1.9</v>
      </c>
      <c r="AI101" s="36">
        <v>1.9</v>
      </c>
      <c r="AJ101" s="36">
        <v>0</v>
      </c>
      <c r="AK101" s="36">
        <v>0</v>
      </c>
      <c r="AL101" s="36">
        <v>2</v>
      </c>
      <c r="AM101" s="36">
        <v>2</v>
      </c>
      <c r="AN101" s="36">
        <v>2</v>
      </c>
      <c r="AO101" s="36">
        <v>2</v>
      </c>
      <c r="AP101" s="36">
        <v>1.25</v>
      </c>
      <c r="AQ101" s="36">
        <v>1.25</v>
      </c>
      <c r="AR101" s="40"/>
      <c r="AS101" s="40"/>
      <c r="AT101" s="40"/>
      <c r="AU101" s="40"/>
      <c r="AV101" s="40"/>
      <c r="AW101" s="40"/>
      <c r="AX101" s="40"/>
      <c r="AY101" s="40"/>
    </row>
    <row r="102" spans="1:67" x14ac:dyDescent="0.35">
      <c r="A102" s="12"/>
      <c r="B102" s="12"/>
      <c r="C102" s="8" t="s">
        <v>130</v>
      </c>
      <c r="D102" s="8"/>
      <c r="E102" s="31" t="s">
        <v>98</v>
      </c>
      <c r="F102" s="36">
        <v>0</v>
      </c>
      <c r="G102" s="36">
        <v>0</v>
      </c>
      <c r="H102" s="36">
        <v>0</v>
      </c>
      <c r="I102" s="36">
        <v>0</v>
      </c>
      <c r="J102" s="36">
        <v>0</v>
      </c>
      <c r="K102" s="36">
        <v>0</v>
      </c>
      <c r="L102" s="36">
        <v>0</v>
      </c>
      <c r="M102" s="36">
        <v>0</v>
      </c>
      <c r="N102" s="36">
        <v>0</v>
      </c>
      <c r="O102" s="36">
        <v>0</v>
      </c>
      <c r="P102" s="36">
        <v>0</v>
      </c>
      <c r="Q102" s="36">
        <v>0</v>
      </c>
      <c r="R102" s="36">
        <v>0</v>
      </c>
      <c r="S102" s="36">
        <v>0</v>
      </c>
      <c r="T102" s="36">
        <v>0</v>
      </c>
      <c r="U102" s="36">
        <v>0</v>
      </c>
      <c r="V102" s="36">
        <v>0</v>
      </c>
      <c r="W102" s="36">
        <v>0</v>
      </c>
      <c r="X102" s="36">
        <v>0</v>
      </c>
      <c r="Y102" s="36">
        <v>0</v>
      </c>
      <c r="Z102" s="36">
        <v>0</v>
      </c>
      <c r="AA102" s="36">
        <v>0</v>
      </c>
      <c r="AB102" s="36">
        <v>0</v>
      </c>
      <c r="AC102" s="36">
        <v>0</v>
      </c>
      <c r="AD102" s="36">
        <v>0</v>
      </c>
      <c r="AE102" s="36">
        <v>0</v>
      </c>
      <c r="AF102" s="36">
        <v>0</v>
      </c>
      <c r="AG102" s="36">
        <v>0</v>
      </c>
      <c r="AH102" s="36">
        <v>0</v>
      </c>
      <c r="AI102" s="36">
        <v>0</v>
      </c>
      <c r="AJ102" s="36">
        <v>0</v>
      </c>
      <c r="AK102" s="36">
        <v>0</v>
      </c>
      <c r="AL102" s="36">
        <v>0</v>
      </c>
      <c r="AM102" s="36">
        <v>0</v>
      </c>
      <c r="AN102" s="36">
        <v>0</v>
      </c>
      <c r="AO102" s="36">
        <v>0</v>
      </c>
      <c r="AP102" s="36">
        <v>0.25</v>
      </c>
      <c r="AQ102" s="36">
        <v>0.25</v>
      </c>
      <c r="AR102" s="40"/>
      <c r="AS102" s="40"/>
      <c r="AT102" s="40"/>
      <c r="AU102" s="40"/>
      <c r="AV102" s="40"/>
      <c r="AW102" s="40"/>
      <c r="AX102" s="40"/>
      <c r="AY102" s="40"/>
    </row>
    <row r="103" spans="1:67" x14ac:dyDescent="0.35">
      <c r="A103" s="12"/>
      <c r="B103" s="12"/>
      <c r="C103" s="8" t="s">
        <v>137</v>
      </c>
      <c r="D103" s="8"/>
      <c r="E103" s="31" t="s">
        <v>98</v>
      </c>
      <c r="F103" s="36">
        <v>0</v>
      </c>
      <c r="G103" s="36">
        <v>0</v>
      </c>
      <c r="H103" s="36">
        <v>0.62</v>
      </c>
      <c r="I103" s="36">
        <v>0.86</v>
      </c>
      <c r="J103" s="36">
        <v>0</v>
      </c>
      <c r="K103" s="36">
        <v>0</v>
      </c>
      <c r="L103" s="36">
        <v>0</v>
      </c>
      <c r="M103" s="36">
        <v>0</v>
      </c>
      <c r="N103" s="36">
        <v>0</v>
      </c>
      <c r="O103" s="36">
        <v>0</v>
      </c>
      <c r="P103" s="36">
        <v>0</v>
      </c>
      <c r="Q103" s="36">
        <v>0</v>
      </c>
      <c r="R103" s="36">
        <v>11.38</v>
      </c>
      <c r="S103" s="36">
        <v>0</v>
      </c>
      <c r="T103" s="36">
        <v>0</v>
      </c>
      <c r="U103" s="36">
        <v>0</v>
      </c>
      <c r="V103" s="36">
        <v>0</v>
      </c>
      <c r="W103" s="36">
        <v>0</v>
      </c>
      <c r="X103" s="36">
        <v>0</v>
      </c>
      <c r="Y103" s="36">
        <v>0</v>
      </c>
      <c r="Z103" s="36">
        <v>0</v>
      </c>
      <c r="AA103" s="36">
        <v>0</v>
      </c>
      <c r="AB103" s="36">
        <v>0</v>
      </c>
      <c r="AC103" s="36">
        <v>0</v>
      </c>
      <c r="AD103" s="36">
        <v>0</v>
      </c>
      <c r="AE103" s="36">
        <v>0</v>
      </c>
      <c r="AF103" s="36">
        <v>0</v>
      </c>
      <c r="AG103" s="36">
        <v>0</v>
      </c>
      <c r="AH103" s="36">
        <v>0</v>
      </c>
      <c r="AI103" s="36">
        <v>0</v>
      </c>
      <c r="AJ103" s="36">
        <v>0</v>
      </c>
      <c r="AK103" s="36">
        <v>0</v>
      </c>
      <c r="AL103" s="36">
        <v>0</v>
      </c>
      <c r="AM103" s="36">
        <v>0</v>
      </c>
      <c r="AN103" s="36">
        <v>0</v>
      </c>
      <c r="AO103" s="36">
        <v>0</v>
      </c>
      <c r="AP103" s="36">
        <v>0</v>
      </c>
      <c r="AQ103" s="36">
        <v>0</v>
      </c>
      <c r="AR103" s="40"/>
      <c r="AS103" s="40"/>
      <c r="AT103" s="40"/>
      <c r="AU103" s="40"/>
      <c r="AV103" s="40"/>
      <c r="AW103" s="40"/>
      <c r="AX103" s="40"/>
      <c r="AY103" s="40"/>
    </row>
    <row r="104" spans="1:67" x14ac:dyDescent="0.35">
      <c r="A104" s="12"/>
      <c r="B104" s="12"/>
      <c r="C104" s="8" t="s">
        <v>138</v>
      </c>
      <c r="D104" s="8"/>
      <c r="E104" s="31" t="s">
        <v>98</v>
      </c>
      <c r="F104" s="36">
        <v>0</v>
      </c>
      <c r="G104" s="36">
        <v>0</v>
      </c>
      <c r="H104" s="36">
        <v>0</v>
      </c>
      <c r="I104" s="36">
        <v>0</v>
      </c>
      <c r="J104" s="36">
        <v>0</v>
      </c>
      <c r="K104" s="36">
        <v>0</v>
      </c>
      <c r="L104" s="36">
        <v>0</v>
      </c>
      <c r="M104" s="36">
        <v>0</v>
      </c>
      <c r="N104" s="36">
        <v>0</v>
      </c>
      <c r="O104" s="36">
        <v>0</v>
      </c>
      <c r="P104" s="36">
        <v>0</v>
      </c>
      <c r="Q104" s="36">
        <v>0</v>
      </c>
      <c r="R104" s="36">
        <v>0</v>
      </c>
      <c r="S104" s="36">
        <v>0</v>
      </c>
      <c r="T104" s="36">
        <v>0</v>
      </c>
      <c r="U104" s="36">
        <v>0</v>
      </c>
      <c r="V104" s="36">
        <v>0</v>
      </c>
      <c r="W104" s="36">
        <v>0</v>
      </c>
      <c r="X104" s="36">
        <v>0</v>
      </c>
      <c r="Y104" s="36">
        <v>0</v>
      </c>
      <c r="Z104" s="36">
        <v>0</v>
      </c>
      <c r="AA104" s="36">
        <v>0</v>
      </c>
      <c r="AB104" s="36">
        <v>0</v>
      </c>
      <c r="AC104" s="36">
        <v>0</v>
      </c>
      <c r="AD104" s="36">
        <v>0</v>
      </c>
      <c r="AE104" s="36">
        <v>0</v>
      </c>
      <c r="AF104" s="36">
        <v>0</v>
      </c>
      <c r="AG104" s="36">
        <v>0</v>
      </c>
      <c r="AH104" s="36">
        <v>0</v>
      </c>
      <c r="AI104" s="36">
        <v>0</v>
      </c>
      <c r="AJ104" s="36">
        <v>0</v>
      </c>
      <c r="AK104" s="36">
        <v>0</v>
      </c>
      <c r="AL104" s="36">
        <v>0</v>
      </c>
      <c r="AM104" s="36">
        <v>0</v>
      </c>
      <c r="AN104" s="36">
        <v>0</v>
      </c>
      <c r="AO104" s="36">
        <v>0</v>
      </c>
      <c r="AP104" s="36">
        <v>0</v>
      </c>
      <c r="AQ104" s="36">
        <v>0</v>
      </c>
      <c r="AR104" s="40"/>
      <c r="AS104" s="40"/>
      <c r="AT104" s="40"/>
      <c r="AU104" s="40"/>
      <c r="AV104" s="40"/>
      <c r="AW104" s="40"/>
      <c r="AX104" s="40"/>
      <c r="AY104" s="40"/>
    </row>
    <row r="105" spans="1:67" x14ac:dyDescent="0.35">
      <c r="A105" s="12"/>
      <c r="B105" s="12"/>
      <c r="C105" s="8" t="s">
        <v>131</v>
      </c>
      <c r="D105" s="8"/>
      <c r="E105" s="31" t="s">
        <v>98</v>
      </c>
      <c r="F105" s="36">
        <v>0.05</v>
      </c>
      <c r="G105" s="36">
        <v>0.03</v>
      </c>
      <c r="H105" s="36">
        <v>0.03</v>
      </c>
      <c r="I105" s="36">
        <v>0.04</v>
      </c>
      <c r="J105" s="36">
        <v>0.24</v>
      </c>
      <c r="K105" s="36">
        <v>0.13</v>
      </c>
      <c r="L105" s="36">
        <v>0.17</v>
      </c>
      <c r="M105" s="36">
        <v>0.4</v>
      </c>
      <c r="N105" s="36">
        <v>0.51</v>
      </c>
      <c r="O105" s="36">
        <v>0.53</v>
      </c>
      <c r="P105" s="36">
        <v>2.31</v>
      </c>
      <c r="Q105" s="36">
        <v>1.74</v>
      </c>
      <c r="R105" s="36">
        <v>1.1000000000000001</v>
      </c>
      <c r="S105" s="36">
        <v>1.6</v>
      </c>
      <c r="T105" s="36">
        <v>3.37</v>
      </c>
      <c r="U105" s="36">
        <v>0.47</v>
      </c>
      <c r="V105" s="36">
        <v>0.34</v>
      </c>
      <c r="W105" s="36">
        <v>0.65</v>
      </c>
      <c r="X105" s="36">
        <v>0.12</v>
      </c>
      <c r="Y105" s="36">
        <v>0.23</v>
      </c>
      <c r="Z105" s="36">
        <v>0.46</v>
      </c>
      <c r="AA105" s="36">
        <v>0.4</v>
      </c>
      <c r="AB105" s="36">
        <v>0.24</v>
      </c>
      <c r="AC105" s="36">
        <v>0.71</v>
      </c>
      <c r="AD105" s="36">
        <v>1.63</v>
      </c>
      <c r="AE105" s="36">
        <v>0.44</v>
      </c>
      <c r="AF105" s="36">
        <v>0.32</v>
      </c>
      <c r="AG105" s="36">
        <v>0.32</v>
      </c>
      <c r="AH105" s="36">
        <v>0.56000000000000005</v>
      </c>
      <c r="AI105" s="36">
        <v>0.48</v>
      </c>
      <c r="AJ105" s="36">
        <v>0.72</v>
      </c>
      <c r="AK105" s="36">
        <v>0.06</v>
      </c>
      <c r="AL105" s="36">
        <v>0.89</v>
      </c>
      <c r="AM105" s="36">
        <v>0.54</v>
      </c>
      <c r="AN105" s="36">
        <v>0.59</v>
      </c>
      <c r="AO105" s="36">
        <v>0.74</v>
      </c>
      <c r="AP105" s="36">
        <v>1.27</v>
      </c>
      <c r="AQ105" s="36">
        <v>0.94</v>
      </c>
      <c r="AR105" s="40"/>
      <c r="AS105" s="40"/>
      <c r="AT105" s="40"/>
      <c r="AU105" s="40"/>
      <c r="AV105" s="40"/>
      <c r="AW105" s="40"/>
      <c r="AX105" s="40"/>
      <c r="AY105" s="40"/>
    </row>
    <row r="106" spans="1:67" x14ac:dyDescent="0.35">
      <c r="A106" s="12"/>
      <c r="B106" s="12"/>
      <c r="C106" s="8" t="s">
        <v>139</v>
      </c>
      <c r="D106" s="8"/>
      <c r="E106" s="31" t="s">
        <v>98</v>
      </c>
      <c r="F106" s="36">
        <v>0</v>
      </c>
      <c r="G106" s="36">
        <v>0</v>
      </c>
      <c r="H106" s="36">
        <v>0.01</v>
      </c>
      <c r="I106" s="36">
        <v>0</v>
      </c>
      <c r="J106" s="36">
        <v>0</v>
      </c>
      <c r="K106" s="36">
        <v>0.01</v>
      </c>
      <c r="L106" s="36">
        <v>0.09</v>
      </c>
      <c r="M106" s="36">
        <v>0.06</v>
      </c>
      <c r="N106" s="36">
        <v>0.14000000000000001</v>
      </c>
      <c r="O106" s="36">
        <v>0.92</v>
      </c>
      <c r="P106" s="36">
        <v>2.06</v>
      </c>
      <c r="Q106" s="36">
        <v>2.62</v>
      </c>
      <c r="R106" s="36">
        <v>1.75</v>
      </c>
      <c r="S106" s="36">
        <v>1.22</v>
      </c>
      <c r="T106" s="36">
        <v>2.64</v>
      </c>
      <c r="U106" s="36">
        <v>1.5</v>
      </c>
      <c r="V106" s="36">
        <v>1.74</v>
      </c>
      <c r="W106" s="36">
        <v>4.67</v>
      </c>
      <c r="X106" s="36">
        <v>5.69</v>
      </c>
      <c r="Y106" s="36">
        <v>4.6399999999999997</v>
      </c>
      <c r="Z106" s="36">
        <v>3.05</v>
      </c>
      <c r="AA106" s="36">
        <v>2.48</v>
      </c>
      <c r="AB106" s="36">
        <v>0.74</v>
      </c>
      <c r="AC106" s="36">
        <v>0.61</v>
      </c>
      <c r="AD106" s="36">
        <v>0.53</v>
      </c>
      <c r="AE106" s="36">
        <v>0.82</v>
      </c>
      <c r="AF106" s="36">
        <v>0.14000000000000001</v>
      </c>
      <c r="AG106" s="36">
        <v>0.14000000000000001</v>
      </c>
      <c r="AH106" s="36">
        <v>0.96</v>
      </c>
      <c r="AI106" s="36">
        <v>0.87</v>
      </c>
      <c r="AJ106" s="36">
        <v>1.08</v>
      </c>
      <c r="AK106" s="36">
        <v>2.5499999999999998</v>
      </c>
      <c r="AL106" s="36">
        <v>5.66</v>
      </c>
      <c r="AM106" s="36">
        <v>7.11</v>
      </c>
      <c r="AN106" s="36">
        <v>5.97</v>
      </c>
      <c r="AO106" s="36">
        <v>3.89</v>
      </c>
      <c r="AP106" s="36">
        <v>4.04</v>
      </c>
      <c r="AQ106" s="36">
        <v>1.74</v>
      </c>
      <c r="AR106" s="40"/>
      <c r="AS106" s="40"/>
      <c r="AT106" s="40"/>
      <c r="AU106" s="40"/>
      <c r="AV106" s="40"/>
      <c r="AW106" s="40"/>
      <c r="AX106" s="40"/>
      <c r="AY106" s="40"/>
    </row>
    <row r="107" spans="1:67" x14ac:dyDescent="0.35">
      <c r="A107" s="37"/>
      <c r="B107" s="12"/>
      <c r="C107" s="8" t="s">
        <v>140</v>
      </c>
      <c r="D107" s="8"/>
      <c r="E107" s="31" t="s">
        <v>98</v>
      </c>
      <c r="F107" s="36">
        <v>0</v>
      </c>
      <c r="G107" s="36">
        <v>0</v>
      </c>
      <c r="H107" s="36">
        <v>0</v>
      </c>
      <c r="I107" s="36">
        <v>0</v>
      </c>
      <c r="J107" s="36">
        <v>0</v>
      </c>
      <c r="K107" s="36">
        <v>0</v>
      </c>
      <c r="L107" s="36">
        <v>0</v>
      </c>
      <c r="M107" s="36">
        <v>0</v>
      </c>
      <c r="N107" s="36">
        <v>0</v>
      </c>
      <c r="O107" s="36">
        <v>0</v>
      </c>
      <c r="P107" s="36">
        <v>0</v>
      </c>
      <c r="Q107" s="36">
        <v>0</v>
      </c>
      <c r="R107" s="36">
        <v>0</v>
      </c>
      <c r="S107" s="36">
        <v>0</v>
      </c>
      <c r="T107" s="36">
        <v>0</v>
      </c>
      <c r="U107" s="36">
        <v>0</v>
      </c>
      <c r="V107" s="36">
        <v>0</v>
      </c>
      <c r="W107" s="36">
        <v>0</v>
      </c>
      <c r="X107" s="36">
        <v>0</v>
      </c>
      <c r="Y107" s="36">
        <v>0</v>
      </c>
      <c r="Z107" s="36">
        <v>0</v>
      </c>
      <c r="AA107" s="36">
        <v>0</v>
      </c>
      <c r="AB107" s="36">
        <v>0</v>
      </c>
      <c r="AC107" s="36">
        <v>0</v>
      </c>
      <c r="AD107" s="36">
        <v>0</v>
      </c>
      <c r="AE107" s="36">
        <v>0</v>
      </c>
      <c r="AF107" s="36">
        <v>0</v>
      </c>
      <c r="AG107" s="36">
        <v>0</v>
      </c>
      <c r="AH107" s="36">
        <v>0</v>
      </c>
      <c r="AI107" s="36">
        <v>0</v>
      </c>
      <c r="AJ107" s="36">
        <v>0</v>
      </c>
      <c r="AK107" s="36">
        <v>0</v>
      </c>
      <c r="AL107" s="36">
        <v>0</v>
      </c>
      <c r="AM107" s="36">
        <v>0</v>
      </c>
      <c r="AN107" s="36">
        <v>0</v>
      </c>
      <c r="AO107" s="36">
        <v>0</v>
      </c>
      <c r="AP107" s="36">
        <v>0</v>
      </c>
      <c r="AQ107" s="36">
        <v>0</v>
      </c>
      <c r="AR107" s="40"/>
      <c r="AS107" s="40"/>
      <c r="AT107" s="40"/>
      <c r="AU107" s="40"/>
      <c r="AV107" s="40"/>
      <c r="AW107" s="40"/>
      <c r="AX107" s="40"/>
      <c r="AY107" s="40"/>
    </row>
    <row r="108" spans="1:67" x14ac:dyDescent="0.35">
      <c r="A108" s="12"/>
      <c r="B108" s="12"/>
      <c r="C108" s="8" t="s">
        <v>141</v>
      </c>
      <c r="D108" s="8"/>
      <c r="E108" s="31" t="s">
        <v>98</v>
      </c>
      <c r="F108" s="36">
        <v>0</v>
      </c>
      <c r="G108" s="36">
        <v>0</v>
      </c>
      <c r="H108" s="36">
        <v>0</v>
      </c>
      <c r="I108" s="36">
        <v>0</v>
      </c>
      <c r="J108" s="36">
        <v>0</v>
      </c>
      <c r="K108" s="36">
        <v>0</v>
      </c>
      <c r="L108" s="36">
        <v>0</v>
      </c>
      <c r="M108" s="36">
        <v>0</v>
      </c>
      <c r="N108" s="36">
        <v>0</v>
      </c>
      <c r="O108" s="36">
        <v>0</v>
      </c>
      <c r="P108" s="36">
        <v>0</v>
      </c>
      <c r="Q108" s="36">
        <v>0</v>
      </c>
      <c r="R108" s="36">
        <v>0</v>
      </c>
      <c r="S108" s="36">
        <v>0</v>
      </c>
      <c r="T108" s="36">
        <v>0</v>
      </c>
      <c r="U108" s="36">
        <v>0</v>
      </c>
      <c r="V108" s="36">
        <v>0</v>
      </c>
      <c r="W108" s="36">
        <v>0</v>
      </c>
      <c r="X108" s="36">
        <v>0</v>
      </c>
      <c r="Y108" s="36">
        <v>0</v>
      </c>
      <c r="Z108" s="36">
        <v>0</v>
      </c>
      <c r="AA108" s="36">
        <v>0</v>
      </c>
      <c r="AB108" s="36">
        <v>0</v>
      </c>
      <c r="AC108" s="36">
        <v>0</v>
      </c>
      <c r="AD108" s="36">
        <v>0</v>
      </c>
      <c r="AE108" s="36">
        <v>0</v>
      </c>
      <c r="AF108" s="36">
        <v>0</v>
      </c>
      <c r="AG108" s="36">
        <v>0</v>
      </c>
      <c r="AH108" s="36">
        <v>0</v>
      </c>
      <c r="AI108" s="36">
        <v>0</v>
      </c>
      <c r="AJ108" s="36">
        <v>0</v>
      </c>
      <c r="AK108" s="36">
        <v>0</v>
      </c>
      <c r="AL108" s="36">
        <v>0</v>
      </c>
      <c r="AM108" s="36">
        <v>0</v>
      </c>
      <c r="AN108" s="36">
        <v>0</v>
      </c>
      <c r="AO108" s="36">
        <v>0</v>
      </c>
      <c r="AP108" s="36">
        <v>0</v>
      </c>
      <c r="AQ108" s="36">
        <v>0</v>
      </c>
      <c r="AR108" s="40"/>
      <c r="AS108" s="40"/>
      <c r="AT108" s="40"/>
      <c r="AU108" s="40"/>
      <c r="AV108" s="40"/>
      <c r="AW108" s="40"/>
      <c r="AX108" s="40"/>
      <c r="AY108" s="40"/>
    </row>
    <row r="109" spans="1:67" x14ac:dyDescent="0.35">
      <c r="A109" s="12"/>
      <c r="B109" s="12"/>
      <c r="C109" s="8" t="s">
        <v>142</v>
      </c>
      <c r="D109" s="8"/>
      <c r="E109" s="31" t="s">
        <v>98</v>
      </c>
      <c r="F109" s="36">
        <v>0</v>
      </c>
      <c r="G109" s="36">
        <v>0</v>
      </c>
      <c r="H109" s="36">
        <v>0</v>
      </c>
      <c r="I109" s="36">
        <v>0</v>
      </c>
      <c r="J109" s="36">
        <v>1.19</v>
      </c>
      <c r="K109" s="36">
        <v>1.29</v>
      </c>
      <c r="L109" s="36">
        <v>0.05</v>
      </c>
      <c r="M109" s="36">
        <v>0.01</v>
      </c>
      <c r="N109" s="36">
        <v>0</v>
      </c>
      <c r="O109" s="36">
        <v>7.0000000000000007E-2</v>
      </c>
      <c r="P109" s="36">
        <v>0</v>
      </c>
      <c r="Q109" s="36">
        <v>0</v>
      </c>
      <c r="R109" s="36">
        <v>0.3</v>
      </c>
      <c r="S109" s="36">
        <v>1.31</v>
      </c>
      <c r="T109" s="36">
        <v>0</v>
      </c>
      <c r="U109" s="36">
        <v>0</v>
      </c>
      <c r="V109" s="36">
        <v>0</v>
      </c>
      <c r="W109" s="36">
        <v>0</v>
      </c>
      <c r="X109" s="36">
        <v>0</v>
      </c>
      <c r="Y109" s="36">
        <v>0</v>
      </c>
      <c r="Z109" s="36">
        <v>0</v>
      </c>
      <c r="AA109" s="36">
        <v>0</v>
      </c>
      <c r="AB109" s="36">
        <v>0</v>
      </c>
      <c r="AC109" s="36">
        <v>0</v>
      </c>
      <c r="AD109" s="36">
        <v>0</v>
      </c>
      <c r="AE109" s="36">
        <v>0</v>
      </c>
      <c r="AF109" s="36">
        <v>0</v>
      </c>
      <c r="AG109" s="36">
        <v>0</v>
      </c>
      <c r="AH109" s="36">
        <v>0</v>
      </c>
      <c r="AI109" s="36">
        <v>0</v>
      </c>
      <c r="AJ109" s="36">
        <v>0</v>
      </c>
      <c r="AK109" s="36">
        <v>0</v>
      </c>
      <c r="AL109" s="36">
        <v>0</v>
      </c>
      <c r="AM109" s="36">
        <v>0</v>
      </c>
      <c r="AN109" s="36">
        <v>0</v>
      </c>
      <c r="AO109" s="36">
        <v>0</v>
      </c>
      <c r="AP109" s="36">
        <v>0</v>
      </c>
      <c r="AQ109" s="36">
        <v>0</v>
      </c>
      <c r="AR109" s="40"/>
      <c r="AS109" s="40"/>
      <c r="AT109" s="40"/>
      <c r="AU109" s="40"/>
      <c r="AV109" s="40"/>
      <c r="AW109" s="40"/>
      <c r="AX109" s="40"/>
      <c r="AY109" s="40"/>
    </row>
    <row r="110" spans="1:67" x14ac:dyDescent="0.35">
      <c r="A110" s="37"/>
      <c r="B110" s="12"/>
      <c r="C110" s="8" t="s">
        <v>132</v>
      </c>
      <c r="D110" s="8"/>
      <c r="E110" s="31" t="s">
        <v>98</v>
      </c>
      <c r="F110" s="36">
        <v>0</v>
      </c>
      <c r="G110" s="36">
        <v>0</v>
      </c>
      <c r="H110" s="36">
        <v>0</v>
      </c>
      <c r="I110" s="36">
        <v>0</v>
      </c>
      <c r="J110" s="36">
        <v>0</v>
      </c>
      <c r="K110" s="36">
        <v>0</v>
      </c>
      <c r="L110" s="36">
        <v>0</v>
      </c>
      <c r="M110" s="36">
        <v>0</v>
      </c>
      <c r="N110" s="36">
        <v>0</v>
      </c>
      <c r="O110" s="36">
        <v>0</v>
      </c>
      <c r="P110" s="36">
        <v>0</v>
      </c>
      <c r="Q110" s="36">
        <v>3</v>
      </c>
      <c r="R110" s="36">
        <v>7.66</v>
      </c>
      <c r="S110" s="36">
        <v>6.48</v>
      </c>
      <c r="T110" s="36">
        <v>4.99</v>
      </c>
      <c r="U110" s="36">
        <v>2.99</v>
      </c>
      <c r="V110" s="36">
        <v>4.0599999999999996</v>
      </c>
      <c r="W110" s="36">
        <v>6.02</v>
      </c>
      <c r="X110" s="36">
        <v>6.61</v>
      </c>
      <c r="Y110" s="36">
        <v>4.54</v>
      </c>
      <c r="Z110" s="36">
        <v>4.21</v>
      </c>
      <c r="AA110" s="36">
        <v>3.06</v>
      </c>
      <c r="AB110" s="36">
        <v>3.85</v>
      </c>
      <c r="AC110" s="36">
        <v>2.67</v>
      </c>
      <c r="AD110" s="36">
        <v>1.36</v>
      </c>
      <c r="AE110" s="36">
        <v>0.43</v>
      </c>
      <c r="AF110" s="36">
        <v>0.26</v>
      </c>
      <c r="AG110" s="36">
        <v>0.62</v>
      </c>
      <c r="AH110" s="36">
        <v>0.73</v>
      </c>
      <c r="AI110" s="36">
        <v>1.26</v>
      </c>
      <c r="AJ110" s="36">
        <v>0.9</v>
      </c>
      <c r="AK110" s="36">
        <v>1.88</v>
      </c>
      <c r="AL110" s="36">
        <v>2.54</v>
      </c>
      <c r="AM110" s="36">
        <v>3.58</v>
      </c>
      <c r="AN110" s="36">
        <v>4.41</v>
      </c>
      <c r="AO110" s="36">
        <v>5.4</v>
      </c>
      <c r="AP110" s="36">
        <v>4.3899999999999997</v>
      </c>
      <c r="AQ110" s="36">
        <v>1.94</v>
      </c>
      <c r="AR110" s="40"/>
      <c r="AS110" s="40"/>
      <c r="AT110" s="40"/>
      <c r="AU110" s="40"/>
      <c r="AV110" s="40"/>
      <c r="AW110" s="40"/>
      <c r="AX110" s="40"/>
      <c r="AY110" s="40"/>
    </row>
    <row r="111" spans="1:67" x14ac:dyDescent="0.35">
      <c r="A111" s="37"/>
      <c r="B111" s="12"/>
      <c r="C111" s="8" t="s">
        <v>143</v>
      </c>
      <c r="D111" s="8"/>
      <c r="E111" s="31" t="s">
        <v>98</v>
      </c>
      <c r="F111" s="36">
        <v>0</v>
      </c>
      <c r="G111" s="36">
        <v>0</v>
      </c>
      <c r="H111" s="36">
        <v>0</v>
      </c>
      <c r="I111" s="36">
        <v>0</v>
      </c>
      <c r="J111" s="36">
        <v>0</v>
      </c>
      <c r="K111" s="36">
        <v>0</v>
      </c>
      <c r="L111" s="36">
        <v>0</v>
      </c>
      <c r="M111" s="36">
        <v>0</v>
      </c>
      <c r="N111" s="36">
        <v>0</v>
      </c>
      <c r="O111" s="36">
        <v>0</v>
      </c>
      <c r="P111" s="36">
        <v>0</v>
      </c>
      <c r="Q111" s="36">
        <v>0</v>
      </c>
      <c r="R111" s="36">
        <v>2.72</v>
      </c>
      <c r="S111" s="36">
        <v>0</v>
      </c>
      <c r="T111" s="36">
        <v>0</v>
      </c>
      <c r="U111" s="36">
        <v>0</v>
      </c>
      <c r="V111" s="36">
        <v>0</v>
      </c>
      <c r="W111" s="36">
        <v>0</v>
      </c>
      <c r="X111" s="36">
        <v>0</v>
      </c>
      <c r="Y111" s="36">
        <v>0</v>
      </c>
      <c r="Z111" s="36">
        <v>0</v>
      </c>
      <c r="AA111" s="36">
        <v>0</v>
      </c>
      <c r="AB111" s="36">
        <v>0</v>
      </c>
      <c r="AC111" s="36">
        <v>0</v>
      </c>
      <c r="AD111" s="36">
        <v>0</v>
      </c>
      <c r="AE111" s="36">
        <v>0</v>
      </c>
      <c r="AF111" s="36">
        <v>0</v>
      </c>
      <c r="AG111" s="36">
        <v>0</v>
      </c>
      <c r="AH111" s="36">
        <v>0</v>
      </c>
      <c r="AI111" s="36">
        <v>0</v>
      </c>
      <c r="AJ111" s="36">
        <v>0</v>
      </c>
      <c r="AK111" s="36">
        <v>0</v>
      </c>
      <c r="AL111" s="36">
        <v>0</v>
      </c>
      <c r="AM111" s="36">
        <v>0</v>
      </c>
      <c r="AN111" s="36">
        <v>0</v>
      </c>
      <c r="AO111" s="36">
        <v>0</v>
      </c>
      <c r="AP111" s="36">
        <v>0</v>
      </c>
      <c r="AQ111" s="36">
        <v>0</v>
      </c>
      <c r="AR111" s="40"/>
      <c r="AS111" s="40"/>
      <c r="AT111" s="40"/>
      <c r="AU111" s="40"/>
      <c r="AV111" s="40"/>
      <c r="AW111" s="40"/>
      <c r="AX111" s="40"/>
      <c r="AY111" s="40"/>
    </row>
    <row r="112" spans="1:67" x14ac:dyDescent="0.35">
      <c r="A112" s="37"/>
      <c r="B112" s="12"/>
      <c r="C112" s="8" t="s">
        <v>144</v>
      </c>
      <c r="D112" s="8"/>
      <c r="E112" s="31" t="s">
        <v>98</v>
      </c>
      <c r="F112" s="36">
        <v>0</v>
      </c>
      <c r="G112" s="36">
        <v>0</v>
      </c>
      <c r="H112" s="36">
        <v>0</v>
      </c>
      <c r="I112" s="36">
        <v>0</v>
      </c>
      <c r="J112" s="36">
        <v>0</v>
      </c>
      <c r="K112" s="36">
        <v>0</v>
      </c>
      <c r="L112" s="36">
        <v>0</v>
      </c>
      <c r="M112" s="36">
        <v>0</v>
      </c>
      <c r="N112" s="36">
        <v>0</v>
      </c>
      <c r="O112" s="36">
        <v>0</v>
      </c>
      <c r="P112" s="36">
        <v>0</v>
      </c>
      <c r="Q112" s="36">
        <v>0</v>
      </c>
      <c r="R112" s="36">
        <v>0</v>
      </c>
      <c r="S112" s="36">
        <v>0</v>
      </c>
      <c r="T112" s="36">
        <v>0</v>
      </c>
      <c r="U112" s="36">
        <v>0</v>
      </c>
      <c r="V112" s="36">
        <v>0</v>
      </c>
      <c r="W112" s="36">
        <v>0</v>
      </c>
      <c r="X112" s="36">
        <v>0</v>
      </c>
      <c r="Y112" s="36">
        <v>0</v>
      </c>
      <c r="Z112" s="36">
        <v>0</v>
      </c>
      <c r="AA112" s="36">
        <v>0</v>
      </c>
      <c r="AB112" s="36">
        <v>0</v>
      </c>
      <c r="AC112" s="36">
        <v>0</v>
      </c>
      <c r="AD112" s="36">
        <v>0</v>
      </c>
      <c r="AE112" s="36">
        <v>0</v>
      </c>
      <c r="AF112" s="36">
        <v>0</v>
      </c>
      <c r="AG112" s="36">
        <v>0</v>
      </c>
      <c r="AH112" s="36">
        <v>0</v>
      </c>
      <c r="AI112" s="36">
        <v>0</v>
      </c>
      <c r="AJ112" s="36">
        <v>0</v>
      </c>
      <c r="AK112" s="36">
        <v>0</v>
      </c>
      <c r="AL112" s="36">
        <v>0</v>
      </c>
      <c r="AM112" s="36">
        <v>0</v>
      </c>
      <c r="AN112" s="36">
        <v>0</v>
      </c>
      <c r="AO112" s="36">
        <v>0</v>
      </c>
      <c r="AP112" s="36">
        <v>0</v>
      </c>
      <c r="AQ112" s="36">
        <v>0</v>
      </c>
      <c r="AR112" s="40"/>
      <c r="AS112" s="40"/>
      <c r="AT112" s="40"/>
      <c r="AU112" s="40"/>
      <c r="AV112" s="40"/>
      <c r="AW112" s="40"/>
      <c r="AX112" s="40"/>
      <c r="AY112" s="40"/>
    </row>
    <row r="113" spans="1:67" x14ac:dyDescent="0.35">
      <c r="A113" s="37"/>
      <c r="B113" s="12"/>
      <c r="C113" s="8" t="s">
        <v>145</v>
      </c>
      <c r="D113" s="8"/>
      <c r="E113" s="31" t="s">
        <v>98</v>
      </c>
      <c r="F113" s="36">
        <v>0</v>
      </c>
      <c r="G113" s="36">
        <v>0</v>
      </c>
      <c r="H113" s="36">
        <v>0</v>
      </c>
      <c r="I113" s="36">
        <v>0</v>
      </c>
      <c r="J113" s="36">
        <v>0</v>
      </c>
      <c r="K113" s="36">
        <v>0</v>
      </c>
      <c r="L113" s="36">
        <v>0</v>
      </c>
      <c r="M113" s="36">
        <v>0</v>
      </c>
      <c r="N113" s="36">
        <v>0</v>
      </c>
      <c r="O113" s="36">
        <v>0</v>
      </c>
      <c r="P113" s="36">
        <v>0</v>
      </c>
      <c r="Q113" s="36">
        <v>0</v>
      </c>
      <c r="R113" s="36">
        <v>0</v>
      </c>
      <c r="S113" s="36">
        <v>0</v>
      </c>
      <c r="T113" s="36">
        <v>0</v>
      </c>
      <c r="U113" s="36">
        <v>0</v>
      </c>
      <c r="V113" s="36">
        <v>0</v>
      </c>
      <c r="W113" s="36">
        <v>0</v>
      </c>
      <c r="X113" s="36">
        <v>0</v>
      </c>
      <c r="Y113" s="36">
        <v>0</v>
      </c>
      <c r="Z113" s="36">
        <v>0</v>
      </c>
      <c r="AA113" s="36">
        <v>0</v>
      </c>
      <c r="AB113" s="36">
        <v>0</v>
      </c>
      <c r="AC113" s="36">
        <v>0</v>
      </c>
      <c r="AD113" s="36">
        <v>0</v>
      </c>
      <c r="AE113" s="36">
        <v>0</v>
      </c>
      <c r="AF113" s="36">
        <v>0</v>
      </c>
      <c r="AG113" s="36">
        <v>0</v>
      </c>
      <c r="AH113" s="36">
        <v>0</v>
      </c>
      <c r="AI113" s="36">
        <v>0</v>
      </c>
      <c r="AJ113" s="36">
        <v>0</v>
      </c>
      <c r="AK113" s="36">
        <v>0</v>
      </c>
      <c r="AL113" s="36">
        <v>0</v>
      </c>
      <c r="AM113" s="36">
        <v>0</v>
      </c>
      <c r="AN113" s="36">
        <v>0</v>
      </c>
      <c r="AO113" s="36">
        <v>0</v>
      </c>
      <c r="AP113" s="36">
        <v>0</v>
      </c>
      <c r="AQ113" s="36">
        <v>0</v>
      </c>
      <c r="AR113" s="40"/>
      <c r="AS113" s="40"/>
      <c r="AT113" s="40"/>
      <c r="AU113" s="40"/>
      <c r="AV113" s="40"/>
      <c r="AW113" s="40"/>
      <c r="AX113" s="40"/>
      <c r="AY113" s="40"/>
    </row>
    <row r="114" spans="1:67" x14ac:dyDescent="0.35">
      <c r="A114" s="37"/>
      <c r="B114" s="12"/>
      <c r="C114" s="8" t="s">
        <v>146</v>
      </c>
      <c r="D114" s="8"/>
      <c r="E114" s="31" t="s">
        <v>98</v>
      </c>
      <c r="F114" s="36">
        <v>0.71</v>
      </c>
      <c r="G114" s="36">
        <v>1.1100000000000001</v>
      </c>
      <c r="H114" s="36">
        <v>0.92</v>
      </c>
      <c r="I114" s="36">
        <v>3.78</v>
      </c>
      <c r="J114" s="36">
        <v>0.1</v>
      </c>
      <c r="K114" s="36">
        <v>2.78</v>
      </c>
      <c r="L114" s="36">
        <v>1.66</v>
      </c>
      <c r="M114" s="36">
        <v>3.02</v>
      </c>
      <c r="N114" s="36">
        <v>3.19</v>
      </c>
      <c r="O114" s="36">
        <v>0.91</v>
      </c>
      <c r="P114" s="36">
        <v>0.89</v>
      </c>
      <c r="Q114" s="36">
        <v>5.3</v>
      </c>
      <c r="R114" s="36">
        <v>5.46</v>
      </c>
      <c r="S114" s="36">
        <v>0</v>
      </c>
      <c r="T114" s="36">
        <v>0</v>
      </c>
      <c r="U114" s="36">
        <v>0</v>
      </c>
      <c r="V114" s="36">
        <v>0</v>
      </c>
      <c r="W114" s="36">
        <v>0</v>
      </c>
      <c r="X114" s="36">
        <v>0</v>
      </c>
      <c r="Y114" s="36">
        <v>0</v>
      </c>
      <c r="Z114" s="36">
        <v>0</v>
      </c>
      <c r="AA114" s="36">
        <v>0</v>
      </c>
      <c r="AB114" s="36">
        <v>0</v>
      </c>
      <c r="AC114" s="36">
        <v>0</v>
      </c>
      <c r="AD114" s="36">
        <v>0</v>
      </c>
      <c r="AE114" s="36">
        <v>0</v>
      </c>
      <c r="AF114" s="36">
        <v>0</v>
      </c>
      <c r="AG114" s="36">
        <v>0</v>
      </c>
      <c r="AH114" s="36">
        <v>0</v>
      </c>
      <c r="AI114" s="36">
        <v>0</v>
      </c>
      <c r="AJ114" s="36">
        <v>0</v>
      </c>
      <c r="AK114" s="36">
        <v>0</v>
      </c>
      <c r="AL114" s="36">
        <v>0</v>
      </c>
      <c r="AM114" s="36">
        <v>0</v>
      </c>
      <c r="AN114" s="36">
        <v>0</v>
      </c>
      <c r="AO114" s="36">
        <v>0</v>
      </c>
      <c r="AP114" s="36">
        <v>0</v>
      </c>
      <c r="AQ114" s="36">
        <v>0</v>
      </c>
      <c r="AR114" s="40"/>
      <c r="AS114" s="40"/>
      <c r="AT114" s="40"/>
      <c r="AU114" s="40"/>
      <c r="AV114" s="40"/>
      <c r="AW114" s="40"/>
      <c r="AX114" s="40"/>
      <c r="AY114" s="40"/>
    </row>
    <row r="115" spans="1:67" x14ac:dyDescent="0.35">
      <c r="A115" s="37"/>
      <c r="B115" s="12"/>
      <c r="C115" s="8" t="s">
        <v>147</v>
      </c>
      <c r="D115" s="8"/>
      <c r="E115" s="31" t="s">
        <v>98</v>
      </c>
      <c r="F115" s="36">
        <v>2.72</v>
      </c>
      <c r="G115" s="36">
        <v>0</v>
      </c>
      <c r="H115" s="36">
        <v>1.54</v>
      </c>
      <c r="I115" s="36">
        <v>0</v>
      </c>
      <c r="J115" s="36">
        <v>0</v>
      </c>
      <c r="K115" s="36">
        <v>0</v>
      </c>
      <c r="L115" s="36">
        <v>0</v>
      </c>
      <c r="M115" s="36">
        <v>0</v>
      </c>
      <c r="N115" s="36">
        <v>0</v>
      </c>
      <c r="O115" s="36">
        <v>0</v>
      </c>
      <c r="P115" s="36">
        <v>0</v>
      </c>
      <c r="Q115" s="36">
        <v>0</v>
      </c>
      <c r="R115" s="36">
        <v>0</v>
      </c>
      <c r="S115" s="36">
        <v>0</v>
      </c>
      <c r="T115" s="36">
        <v>0</v>
      </c>
      <c r="U115" s="36">
        <v>0</v>
      </c>
      <c r="V115" s="36">
        <v>0</v>
      </c>
      <c r="W115" s="36">
        <v>0</v>
      </c>
      <c r="X115" s="36">
        <v>0</v>
      </c>
      <c r="Y115" s="36">
        <v>0</v>
      </c>
      <c r="Z115" s="36">
        <v>0</v>
      </c>
      <c r="AA115" s="36">
        <v>0</v>
      </c>
      <c r="AB115" s="36">
        <v>0</v>
      </c>
      <c r="AC115" s="36">
        <v>0</v>
      </c>
      <c r="AD115" s="36">
        <v>0</v>
      </c>
      <c r="AE115" s="36">
        <v>0</v>
      </c>
      <c r="AF115" s="36">
        <v>0</v>
      </c>
      <c r="AG115" s="36">
        <v>0</v>
      </c>
      <c r="AH115" s="36">
        <v>0</v>
      </c>
      <c r="AI115" s="36">
        <v>0</v>
      </c>
      <c r="AJ115" s="36">
        <v>0</v>
      </c>
      <c r="AK115" s="36">
        <v>0</v>
      </c>
      <c r="AL115" s="36">
        <v>0</v>
      </c>
      <c r="AM115" s="36">
        <v>0</v>
      </c>
      <c r="AN115" s="36">
        <v>0</v>
      </c>
      <c r="AO115" s="36">
        <v>0</v>
      </c>
      <c r="AP115" s="36">
        <v>0</v>
      </c>
      <c r="AQ115" s="36">
        <v>0</v>
      </c>
      <c r="AR115" s="40"/>
      <c r="AS115" s="40"/>
      <c r="AT115" s="40"/>
      <c r="AU115" s="40"/>
      <c r="AV115" s="40"/>
      <c r="AW115" s="40"/>
      <c r="AX115" s="40"/>
      <c r="AY115" s="40"/>
    </row>
    <row r="116" spans="1:67" x14ac:dyDescent="0.35">
      <c r="A116" s="37"/>
      <c r="B116" s="12"/>
      <c r="C116" s="8" t="s">
        <v>148</v>
      </c>
      <c r="D116" s="8"/>
      <c r="E116" s="31" t="s">
        <v>98</v>
      </c>
      <c r="F116" s="36">
        <v>1.06</v>
      </c>
      <c r="G116" s="36">
        <v>1.21</v>
      </c>
      <c r="H116" s="36">
        <v>1.21</v>
      </c>
      <c r="I116" s="36">
        <v>0</v>
      </c>
      <c r="J116" s="36">
        <v>1.22</v>
      </c>
      <c r="K116" s="36">
        <v>1.22</v>
      </c>
      <c r="L116" s="36">
        <v>0</v>
      </c>
      <c r="M116" s="36">
        <v>0</v>
      </c>
      <c r="N116" s="36">
        <v>0</v>
      </c>
      <c r="O116" s="36">
        <v>0</v>
      </c>
      <c r="P116" s="36">
        <v>0</v>
      </c>
      <c r="Q116" s="36">
        <v>0</v>
      </c>
      <c r="R116" s="36">
        <v>0</v>
      </c>
      <c r="S116" s="36">
        <v>0</v>
      </c>
      <c r="T116" s="36">
        <v>0</v>
      </c>
      <c r="U116" s="36">
        <v>0</v>
      </c>
      <c r="V116" s="36">
        <v>0</v>
      </c>
      <c r="W116" s="36">
        <v>0</v>
      </c>
      <c r="X116" s="36">
        <v>0</v>
      </c>
      <c r="Y116" s="36">
        <v>0</v>
      </c>
      <c r="Z116" s="36">
        <v>0</v>
      </c>
      <c r="AA116" s="36">
        <v>0</v>
      </c>
      <c r="AB116" s="36">
        <v>0</v>
      </c>
      <c r="AC116" s="36">
        <v>0</v>
      </c>
      <c r="AD116" s="36">
        <v>0</v>
      </c>
      <c r="AE116" s="36">
        <v>0</v>
      </c>
      <c r="AF116" s="36">
        <v>0</v>
      </c>
      <c r="AG116" s="36">
        <v>0</v>
      </c>
      <c r="AH116" s="36">
        <v>0</v>
      </c>
      <c r="AI116" s="36">
        <v>0</v>
      </c>
      <c r="AJ116" s="36">
        <v>0</v>
      </c>
      <c r="AK116" s="36">
        <v>0</v>
      </c>
      <c r="AL116" s="36">
        <v>1.23</v>
      </c>
      <c r="AM116" s="36">
        <v>0</v>
      </c>
      <c r="AN116" s="36">
        <v>0</v>
      </c>
      <c r="AO116" s="36">
        <v>0</v>
      </c>
      <c r="AP116" s="36">
        <v>0</v>
      </c>
      <c r="AQ116" s="36">
        <v>0</v>
      </c>
      <c r="AR116" s="40"/>
      <c r="AS116" s="40"/>
      <c r="AT116" s="40"/>
      <c r="AU116" s="40"/>
      <c r="AV116" s="40"/>
      <c r="AW116" s="40"/>
      <c r="AX116" s="40"/>
      <c r="AY116" s="40"/>
    </row>
    <row r="117" spans="1:67" x14ac:dyDescent="0.35">
      <c r="A117" s="12"/>
      <c r="B117" s="34" t="s">
        <v>152</v>
      </c>
    </row>
    <row r="118" spans="1:67" x14ac:dyDescent="0.35">
      <c r="A118" s="12"/>
      <c r="C118" s="8"/>
      <c r="D118" s="8"/>
      <c r="E118" s="8"/>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row>
    <row r="119" spans="1:67" x14ac:dyDescent="0.35">
      <c r="A119" s="29"/>
      <c r="B119" s="29"/>
      <c r="C119" s="29" t="s">
        <v>133</v>
      </c>
      <c r="D119" s="29"/>
      <c r="E119" s="29" t="s">
        <v>55</v>
      </c>
      <c r="F119" s="30">
        <v>2023</v>
      </c>
      <c r="G119" s="30">
        <v>2024</v>
      </c>
      <c r="H119" s="30">
        <v>2025</v>
      </c>
      <c r="I119" s="30">
        <v>2026</v>
      </c>
      <c r="J119" s="30">
        <v>2027</v>
      </c>
      <c r="K119" s="30">
        <v>2028</v>
      </c>
      <c r="L119" s="30">
        <v>2029</v>
      </c>
      <c r="M119" s="30">
        <v>2030</v>
      </c>
      <c r="N119" s="30">
        <v>2031</v>
      </c>
      <c r="O119" s="30">
        <v>2032</v>
      </c>
      <c r="P119" s="30">
        <v>2033</v>
      </c>
      <c r="Q119" s="30">
        <v>2034</v>
      </c>
      <c r="R119" s="30">
        <v>2035</v>
      </c>
      <c r="S119" s="30">
        <v>2036</v>
      </c>
      <c r="T119" s="30">
        <v>2037</v>
      </c>
      <c r="U119" s="30">
        <v>2038</v>
      </c>
      <c r="V119" s="30">
        <v>2039</v>
      </c>
      <c r="W119" s="30">
        <v>2040</v>
      </c>
      <c r="X119" s="30">
        <v>2041</v>
      </c>
      <c r="Y119" s="30">
        <v>2042</v>
      </c>
      <c r="Z119" s="30">
        <v>2043</v>
      </c>
      <c r="AA119" s="30">
        <v>2044</v>
      </c>
      <c r="AB119" s="30">
        <v>2045</v>
      </c>
      <c r="AC119" s="30">
        <v>2046</v>
      </c>
      <c r="AD119" s="30">
        <v>2047</v>
      </c>
      <c r="AE119" s="30">
        <v>2048</v>
      </c>
      <c r="AF119" s="30">
        <v>2049</v>
      </c>
      <c r="AG119" s="30">
        <v>2050</v>
      </c>
      <c r="AH119" s="30">
        <v>2051</v>
      </c>
      <c r="AI119" s="30">
        <v>2052</v>
      </c>
      <c r="AJ119" s="30">
        <v>2053</v>
      </c>
      <c r="AK119" s="30">
        <v>2054</v>
      </c>
      <c r="AL119" s="30">
        <v>2055</v>
      </c>
      <c r="AM119" s="30">
        <v>2056</v>
      </c>
      <c r="AN119" s="30">
        <v>2057</v>
      </c>
      <c r="AO119" s="30">
        <v>2058</v>
      </c>
      <c r="AP119" s="30">
        <v>2059</v>
      </c>
      <c r="AQ119" s="30">
        <v>2060</v>
      </c>
    </row>
    <row r="120" spans="1:67" x14ac:dyDescent="0.35">
      <c r="A120" s="12"/>
      <c r="B120" s="12" t="s">
        <v>154</v>
      </c>
      <c r="C120" s="8" t="s" cm="1">
        <v>135</v>
      </c>
      <c r="D120" s="8"/>
      <c r="E120" s="31" t="s">
        <v>93</v>
      </c>
      <c r="F120" s="36">
        <v>30.31</v>
      </c>
      <c r="G120" s="36">
        <v>35.18</v>
      </c>
      <c r="H120" s="36">
        <v>36.130000000000003</v>
      </c>
      <c r="I120" s="36">
        <v>24.69</v>
      </c>
      <c r="J120" s="36">
        <v>14.58</v>
      </c>
      <c r="K120" s="36">
        <v>5.91</v>
      </c>
      <c r="L120" s="36">
        <v>-4.3899999999999997</v>
      </c>
      <c r="M120" s="36">
        <v>-9.57</v>
      </c>
      <c r="N120" s="36">
        <v>-12.85</v>
      </c>
      <c r="O120" s="36">
        <v>-12.06</v>
      </c>
      <c r="P120" s="36">
        <v>-8.8699999999999992</v>
      </c>
      <c r="Q120" s="36">
        <v>-8.85</v>
      </c>
      <c r="R120" s="36">
        <v>-5.67</v>
      </c>
      <c r="S120" s="36">
        <v>-4.3099999999999996</v>
      </c>
      <c r="T120" s="36">
        <v>4.38</v>
      </c>
      <c r="U120" s="36">
        <v>4.3</v>
      </c>
      <c r="V120" s="36">
        <v>4.08</v>
      </c>
      <c r="W120" s="36">
        <v>8.34</v>
      </c>
      <c r="X120" s="36">
        <v>13.98</v>
      </c>
      <c r="Y120" s="36">
        <v>20.3</v>
      </c>
      <c r="Z120" s="36">
        <v>23.29</v>
      </c>
      <c r="AA120" s="36">
        <v>24.94</v>
      </c>
      <c r="AB120" s="36">
        <v>27.33</v>
      </c>
      <c r="AC120" s="36">
        <v>24.67</v>
      </c>
      <c r="AD120" s="36">
        <v>20.75</v>
      </c>
      <c r="AE120" s="36">
        <v>18.489999999999998</v>
      </c>
      <c r="AF120" s="36">
        <v>18.98</v>
      </c>
      <c r="AG120" s="36">
        <v>19.46</v>
      </c>
      <c r="AH120" s="36">
        <v>21.52</v>
      </c>
      <c r="AI120" s="36">
        <v>23.77</v>
      </c>
      <c r="AJ120" s="36">
        <v>24.46</v>
      </c>
      <c r="AK120" s="36">
        <v>25.02</v>
      </c>
      <c r="AL120" s="36">
        <v>25.09</v>
      </c>
      <c r="AM120" s="36">
        <v>25.1</v>
      </c>
      <c r="AN120" s="36">
        <v>21.04</v>
      </c>
      <c r="AO120" s="36">
        <v>19.07</v>
      </c>
      <c r="AP120" s="36">
        <v>18.3</v>
      </c>
      <c r="AQ120" s="36">
        <v>18.62</v>
      </c>
    </row>
    <row r="121" spans="1:67" s="32" customFormat="1" x14ac:dyDescent="0.35">
      <c r="A121" s="12"/>
      <c r="B121" s="12"/>
      <c r="C121" s="8" t="s">
        <v>136</v>
      </c>
      <c r="D121" s="8"/>
      <c r="E121" s="31" t="s">
        <v>93</v>
      </c>
      <c r="F121" s="36">
        <v>0.11</v>
      </c>
      <c r="G121" s="36">
        <v>0.22</v>
      </c>
      <c r="H121" s="36">
        <v>0.32</v>
      </c>
      <c r="I121" s="36">
        <v>0.41</v>
      </c>
      <c r="J121" s="36">
        <v>0.52</v>
      </c>
      <c r="K121" s="36">
        <v>0.52</v>
      </c>
      <c r="L121" s="36">
        <v>0.55000000000000004</v>
      </c>
      <c r="M121" s="36">
        <v>0.56999999999999995</v>
      </c>
      <c r="N121" s="36">
        <v>0.78</v>
      </c>
      <c r="O121" s="36">
        <v>0.88</v>
      </c>
      <c r="P121" s="36">
        <v>1.05</v>
      </c>
      <c r="Q121" s="36">
        <v>1.1200000000000001</v>
      </c>
      <c r="R121" s="36">
        <v>1.36</v>
      </c>
      <c r="S121" s="36">
        <v>1.42</v>
      </c>
      <c r="T121" s="36">
        <v>1.49</v>
      </c>
      <c r="U121" s="36">
        <v>1.54</v>
      </c>
      <c r="V121" s="36">
        <v>1.56</v>
      </c>
      <c r="W121" s="36">
        <v>1.58</v>
      </c>
      <c r="X121" s="36">
        <v>1.58</v>
      </c>
      <c r="Y121" s="36">
        <v>1.57</v>
      </c>
      <c r="Z121" s="36">
        <v>1.55</v>
      </c>
      <c r="AA121" s="36">
        <v>1.58</v>
      </c>
      <c r="AB121" s="36">
        <v>1.54</v>
      </c>
      <c r="AC121" s="36">
        <v>1.57</v>
      </c>
      <c r="AD121" s="36">
        <v>1.6</v>
      </c>
      <c r="AE121" s="36">
        <v>1.64</v>
      </c>
      <c r="AF121" s="36">
        <v>1.67</v>
      </c>
      <c r="AG121" s="36">
        <v>1.69</v>
      </c>
      <c r="AH121" s="36">
        <v>1.72</v>
      </c>
      <c r="AI121" s="36">
        <v>1.75</v>
      </c>
      <c r="AJ121" s="36">
        <v>1.78</v>
      </c>
      <c r="AK121" s="36">
        <v>1.8</v>
      </c>
      <c r="AL121" s="36">
        <v>1.83</v>
      </c>
      <c r="AM121" s="36">
        <v>1.86</v>
      </c>
      <c r="AN121" s="36">
        <v>1.89</v>
      </c>
      <c r="AO121" s="36">
        <v>1.91</v>
      </c>
      <c r="AP121" s="36">
        <v>1.94</v>
      </c>
      <c r="AQ121" s="36">
        <v>1.97</v>
      </c>
      <c r="AR121"/>
      <c r="AS121"/>
      <c r="AT121"/>
      <c r="AU121"/>
      <c r="AV121"/>
      <c r="AW121"/>
      <c r="AX121"/>
      <c r="AY121"/>
      <c r="AZ121"/>
      <c r="BA121"/>
      <c r="BB121"/>
      <c r="BC121"/>
      <c r="BD121"/>
      <c r="BE121"/>
      <c r="BF121"/>
      <c r="BG121"/>
      <c r="BH121"/>
      <c r="BI121"/>
      <c r="BJ121"/>
      <c r="BK121"/>
      <c r="BL121"/>
      <c r="BM121"/>
      <c r="BN121"/>
      <c r="BO121"/>
    </row>
    <row r="122" spans="1:67" x14ac:dyDescent="0.35">
      <c r="A122" s="12"/>
      <c r="B122" s="12"/>
      <c r="C122" s="8" t="s">
        <v>129</v>
      </c>
      <c r="D122" s="8"/>
      <c r="E122" s="31" t="s">
        <v>93</v>
      </c>
      <c r="F122" s="36">
        <v>-0.04</v>
      </c>
      <c r="G122" s="36">
        <v>-0.04</v>
      </c>
      <c r="H122" s="36">
        <v>-0.08</v>
      </c>
      <c r="I122" s="36">
        <v>-0.11</v>
      </c>
      <c r="J122" s="36">
        <v>-0.31</v>
      </c>
      <c r="K122" s="36">
        <v>-0.48</v>
      </c>
      <c r="L122" s="36">
        <v>-0.65</v>
      </c>
      <c r="M122" s="36">
        <v>-0.73</v>
      </c>
      <c r="N122" s="36">
        <v>-0.89</v>
      </c>
      <c r="O122" s="36">
        <v>-1.05</v>
      </c>
      <c r="P122" s="36">
        <v>-1.1000000000000001</v>
      </c>
      <c r="Q122" s="36">
        <v>-1.1499999999999999</v>
      </c>
      <c r="R122" s="36">
        <v>-1.18</v>
      </c>
      <c r="S122" s="36">
        <v>-1.19</v>
      </c>
      <c r="T122" s="36">
        <v>-1.1000000000000001</v>
      </c>
      <c r="U122" s="36">
        <v>-1.01</v>
      </c>
      <c r="V122" s="36">
        <v>-1.02</v>
      </c>
      <c r="W122" s="36">
        <v>-1.02</v>
      </c>
      <c r="X122" s="36">
        <v>-1</v>
      </c>
      <c r="Y122" s="36">
        <v>-0.99</v>
      </c>
      <c r="Z122" s="36">
        <v>-0.99</v>
      </c>
      <c r="AA122" s="36">
        <v>-0.98</v>
      </c>
      <c r="AB122" s="36">
        <v>-0.98</v>
      </c>
      <c r="AC122" s="36">
        <v>-1</v>
      </c>
      <c r="AD122" s="36">
        <v>-1.04</v>
      </c>
      <c r="AE122" s="36">
        <v>-1.1100000000000001</v>
      </c>
      <c r="AF122" s="36">
        <v>-1.07</v>
      </c>
      <c r="AG122" s="36">
        <v>-1.04</v>
      </c>
      <c r="AH122" s="36">
        <v>-0.94</v>
      </c>
      <c r="AI122" s="36">
        <v>-0.85</v>
      </c>
      <c r="AJ122" s="36">
        <v>-0.81</v>
      </c>
      <c r="AK122" s="36">
        <v>-0.8</v>
      </c>
      <c r="AL122" s="36">
        <v>-0.73</v>
      </c>
      <c r="AM122" s="36">
        <v>-0.66</v>
      </c>
      <c r="AN122" s="36">
        <v>-0.57999999999999996</v>
      </c>
      <c r="AO122" s="36">
        <v>-0.5</v>
      </c>
      <c r="AP122" s="36">
        <v>-0.44</v>
      </c>
      <c r="AQ122" s="36">
        <v>-0.38</v>
      </c>
    </row>
    <row r="123" spans="1:67" x14ac:dyDescent="0.35">
      <c r="A123" s="12"/>
      <c r="B123" s="12"/>
      <c r="C123" s="8" t="s">
        <v>130</v>
      </c>
      <c r="D123" s="8"/>
      <c r="E123" s="31" t="s">
        <v>93</v>
      </c>
      <c r="F123" s="36">
        <v>0</v>
      </c>
      <c r="G123" s="36">
        <v>0</v>
      </c>
      <c r="H123" s="36">
        <v>0</v>
      </c>
      <c r="I123" s="36">
        <v>0</v>
      </c>
      <c r="J123" s="36">
        <v>0</v>
      </c>
      <c r="K123" s="36">
        <v>0</v>
      </c>
      <c r="L123" s="36">
        <v>0</v>
      </c>
      <c r="M123" s="36">
        <v>7.0000000000000007E-2</v>
      </c>
      <c r="N123" s="36">
        <v>0.18</v>
      </c>
      <c r="O123" s="36">
        <v>0.28000000000000003</v>
      </c>
      <c r="P123" s="36">
        <v>0.43</v>
      </c>
      <c r="Q123" s="36">
        <v>0.69</v>
      </c>
      <c r="R123" s="36">
        <v>1.19</v>
      </c>
      <c r="S123" s="36">
        <v>1.57</v>
      </c>
      <c r="T123" s="36">
        <v>2.2799999999999998</v>
      </c>
      <c r="U123" s="36">
        <v>3.24</v>
      </c>
      <c r="V123" s="36">
        <v>4.03</v>
      </c>
      <c r="W123" s="36">
        <v>4.25</v>
      </c>
      <c r="X123" s="36">
        <v>4.76</v>
      </c>
      <c r="Y123" s="36">
        <v>4.9800000000000004</v>
      </c>
      <c r="Z123" s="36">
        <v>5.03</v>
      </c>
      <c r="AA123" s="36">
        <v>4.82</v>
      </c>
      <c r="AB123" s="36">
        <v>5.07</v>
      </c>
      <c r="AC123" s="36">
        <v>4.6100000000000003</v>
      </c>
      <c r="AD123" s="36">
        <v>4.05</v>
      </c>
      <c r="AE123" s="36">
        <v>3.13</v>
      </c>
      <c r="AF123" s="36">
        <v>2.75</v>
      </c>
      <c r="AG123" s="36">
        <v>2.46</v>
      </c>
      <c r="AH123" s="36">
        <v>2.71</v>
      </c>
      <c r="AI123" s="36">
        <v>2.23</v>
      </c>
      <c r="AJ123" s="36">
        <v>2.2400000000000002</v>
      </c>
      <c r="AK123" s="36">
        <v>1.96</v>
      </c>
      <c r="AL123" s="36">
        <v>1.41</v>
      </c>
      <c r="AM123" s="36">
        <v>1.04</v>
      </c>
      <c r="AN123" s="36">
        <v>0.71</v>
      </c>
      <c r="AO123" s="36">
        <v>0.49</v>
      </c>
      <c r="AP123" s="36">
        <v>0.38</v>
      </c>
      <c r="AQ123" s="36">
        <v>0.26</v>
      </c>
    </row>
    <row r="124" spans="1:67" x14ac:dyDescent="0.35">
      <c r="A124" s="12"/>
      <c r="B124" s="12"/>
      <c r="C124" s="8" t="s">
        <v>137</v>
      </c>
      <c r="D124" s="8"/>
      <c r="E124" s="31" t="s">
        <v>93</v>
      </c>
      <c r="F124" s="36">
        <v>0.56000000000000005</v>
      </c>
      <c r="G124" s="36">
        <v>0.8</v>
      </c>
      <c r="H124" s="36">
        <v>0.67</v>
      </c>
      <c r="I124" s="36">
        <v>0.88</v>
      </c>
      <c r="J124" s="36">
        <v>0.55000000000000004</v>
      </c>
      <c r="K124" s="36">
        <v>0.47</v>
      </c>
      <c r="L124" s="36">
        <v>0.41</v>
      </c>
      <c r="M124" s="36">
        <v>0.26</v>
      </c>
      <c r="N124" s="36">
        <v>0.46</v>
      </c>
      <c r="O124" s="36">
        <v>0.45</v>
      </c>
      <c r="P124" s="36">
        <v>0.49</v>
      </c>
      <c r="Q124" s="36">
        <v>0.75</v>
      </c>
      <c r="R124" s="36">
        <v>0</v>
      </c>
      <c r="S124" s="36">
        <v>0.01</v>
      </c>
      <c r="T124" s="36">
        <v>0.01</v>
      </c>
      <c r="U124" s="36">
        <v>0.01</v>
      </c>
      <c r="V124" s="36">
        <v>0.01</v>
      </c>
      <c r="W124" s="36">
        <v>0.01</v>
      </c>
      <c r="X124" s="36">
        <v>0.01</v>
      </c>
      <c r="Y124" s="36">
        <v>0.01</v>
      </c>
      <c r="Z124" s="36">
        <v>0.01</v>
      </c>
      <c r="AA124" s="36">
        <v>0.01</v>
      </c>
      <c r="AB124" s="36">
        <v>0.01</v>
      </c>
      <c r="AC124" s="36">
        <v>0</v>
      </c>
      <c r="AD124" s="36">
        <v>0</v>
      </c>
      <c r="AE124" s="36">
        <v>0</v>
      </c>
      <c r="AF124" s="36">
        <v>0</v>
      </c>
      <c r="AG124" s="36">
        <v>0</v>
      </c>
      <c r="AH124" s="36">
        <v>0</v>
      </c>
      <c r="AI124" s="36">
        <v>0</v>
      </c>
      <c r="AJ124" s="36">
        <v>0</v>
      </c>
      <c r="AK124" s="36">
        <v>0</v>
      </c>
      <c r="AL124" s="36">
        <v>0</v>
      </c>
      <c r="AM124" s="36">
        <v>0</v>
      </c>
      <c r="AN124" s="36">
        <v>0</v>
      </c>
      <c r="AO124" s="36">
        <v>0</v>
      </c>
      <c r="AP124" s="36">
        <v>0</v>
      </c>
      <c r="AQ124" s="36">
        <v>0</v>
      </c>
    </row>
    <row r="125" spans="1:67" x14ac:dyDescent="0.35">
      <c r="A125" s="12"/>
      <c r="B125" s="12"/>
      <c r="C125" s="8" t="s">
        <v>138</v>
      </c>
      <c r="D125" s="8"/>
      <c r="E125" s="31" t="s">
        <v>93</v>
      </c>
      <c r="F125" s="36">
        <v>-1.1000000000000001</v>
      </c>
      <c r="G125" s="36">
        <v>-1.1000000000000001</v>
      </c>
      <c r="H125" s="36">
        <v>-1.19</v>
      </c>
      <c r="I125" s="36">
        <v>-1.36</v>
      </c>
      <c r="J125" s="36">
        <v>-1.39</v>
      </c>
      <c r="K125" s="36">
        <v>-1.39</v>
      </c>
      <c r="L125" s="36">
        <v>-1.4</v>
      </c>
      <c r="M125" s="36">
        <v>-1.72</v>
      </c>
      <c r="N125" s="36">
        <v>-1.71</v>
      </c>
      <c r="O125" s="36">
        <v>-1.73</v>
      </c>
      <c r="P125" s="36">
        <v>-1.68</v>
      </c>
      <c r="Q125" s="36">
        <v>-1.68</v>
      </c>
      <c r="R125" s="36">
        <v>-2.08</v>
      </c>
      <c r="S125" s="36">
        <v>-1.96</v>
      </c>
      <c r="T125" s="36">
        <v>-1.82</v>
      </c>
      <c r="U125" s="36">
        <v>-1.7</v>
      </c>
      <c r="V125" s="36">
        <v>-1.61</v>
      </c>
      <c r="W125" s="36">
        <v>-1.61</v>
      </c>
      <c r="X125" s="36">
        <v>-1.59</v>
      </c>
      <c r="Y125" s="36">
        <v>-1.6</v>
      </c>
      <c r="Z125" s="36">
        <v>-1.56</v>
      </c>
      <c r="AA125" s="36">
        <v>-1.53</v>
      </c>
      <c r="AB125" s="36">
        <v>-1.51</v>
      </c>
      <c r="AC125" s="36">
        <v>-1.51</v>
      </c>
      <c r="AD125" s="36">
        <v>-1.57</v>
      </c>
      <c r="AE125" s="36">
        <v>-1.57</v>
      </c>
      <c r="AF125" s="36">
        <v>-1.58</v>
      </c>
      <c r="AG125" s="36">
        <v>-1.61</v>
      </c>
      <c r="AH125" s="36">
        <v>-1.57</v>
      </c>
      <c r="AI125" s="36">
        <v>-1.61</v>
      </c>
      <c r="AJ125" s="36">
        <v>-1.58</v>
      </c>
      <c r="AK125" s="36">
        <v>-1.59</v>
      </c>
      <c r="AL125" s="36">
        <v>-1.6</v>
      </c>
      <c r="AM125" s="36">
        <v>-1.63</v>
      </c>
      <c r="AN125" s="36">
        <v>-1.63</v>
      </c>
      <c r="AO125" s="36">
        <v>-1.67</v>
      </c>
      <c r="AP125" s="36">
        <v>-1.67</v>
      </c>
      <c r="AQ125" s="36">
        <v>-1.71</v>
      </c>
    </row>
    <row r="126" spans="1:67" x14ac:dyDescent="0.35">
      <c r="A126" s="12"/>
      <c r="B126" s="12"/>
      <c r="C126" s="8" t="s">
        <v>131</v>
      </c>
      <c r="D126" s="8"/>
      <c r="E126" s="31" t="s">
        <v>93</v>
      </c>
      <c r="F126" s="36">
        <v>34.369999999999997</v>
      </c>
      <c r="G126" s="36">
        <v>38.54</v>
      </c>
      <c r="H126" s="36">
        <v>46.02</v>
      </c>
      <c r="I126" s="36">
        <v>50.54</v>
      </c>
      <c r="J126" s="36">
        <v>54.74</v>
      </c>
      <c r="K126" s="36">
        <v>58.38</v>
      </c>
      <c r="L126" s="36">
        <v>57.86</v>
      </c>
      <c r="M126" s="36">
        <v>59.69</v>
      </c>
      <c r="N126" s="36">
        <v>61.01</v>
      </c>
      <c r="O126" s="36">
        <v>62.25</v>
      </c>
      <c r="P126" s="36">
        <v>63.11</v>
      </c>
      <c r="Q126" s="36">
        <v>63.46</v>
      </c>
      <c r="R126" s="36">
        <v>66.38</v>
      </c>
      <c r="S126" s="36">
        <v>69.86</v>
      </c>
      <c r="T126" s="36">
        <v>71.930000000000007</v>
      </c>
      <c r="U126" s="36">
        <v>75.33</v>
      </c>
      <c r="V126" s="36">
        <v>78.63</v>
      </c>
      <c r="W126" s="36">
        <v>82.54</v>
      </c>
      <c r="X126" s="36">
        <v>87.56</v>
      </c>
      <c r="Y126" s="36">
        <v>92.7</v>
      </c>
      <c r="Z126" s="36">
        <v>98.9</v>
      </c>
      <c r="AA126" s="36">
        <v>105.16</v>
      </c>
      <c r="AB126" s="36">
        <v>108.36</v>
      </c>
      <c r="AC126" s="36">
        <v>111.61</v>
      </c>
      <c r="AD126" s="36">
        <v>117.52</v>
      </c>
      <c r="AE126" s="36">
        <v>121.61</v>
      </c>
      <c r="AF126" s="36">
        <v>122.44</v>
      </c>
      <c r="AG126" s="36">
        <v>122.78</v>
      </c>
      <c r="AH126" s="36">
        <v>121.99</v>
      </c>
      <c r="AI126" s="36">
        <v>120.97</v>
      </c>
      <c r="AJ126" s="36">
        <v>118.75</v>
      </c>
      <c r="AK126" s="36">
        <v>120.13</v>
      </c>
      <c r="AL126" s="36">
        <v>120.85</v>
      </c>
      <c r="AM126" s="36">
        <v>122.22</v>
      </c>
      <c r="AN126" s="36">
        <v>122.34</v>
      </c>
      <c r="AO126" s="36">
        <v>123.03</v>
      </c>
      <c r="AP126" s="36">
        <v>121.99</v>
      </c>
      <c r="AQ126" s="36">
        <v>121.71</v>
      </c>
    </row>
    <row r="127" spans="1:67" x14ac:dyDescent="0.35">
      <c r="A127" s="12"/>
      <c r="B127" s="12"/>
      <c r="C127" s="8" t="s">
        <v>139</v>
      </c>
      <c r="D127" s="8"/>
      <c r="E127" s="31" t="s">
        <v>93</v>
      </c>
      <c r="F127" s="36">
        <v>49.6</v>
      </c>
      <c r="G127" s="36">
        <v>59.16</v>
      </c>
      <c r="H127" s="36">
        <v>86.36</v>
      </c>
      <c r="I127" s="36">
        <v>115.01</v>
      </c>
      <c r="J127" s="36">
        <v>150.38</v>
      </c>
      <c r="K127" s="36">
        <v>179.38</v>
      </c>
      <c r="L127" s="36">
        <v>200.79</v>
      </c>
      <c r="M127" s="36">
        <v>220.46</v>
      </c>
      <c r="N127" s="36">
        <v>230.12</v>
      </c>
      <c r="O127" s="36">
        <v>238.99</v>
      </c>
      <c r="P127" s="36">
        <v>244.28</v>
      </c>
      <c r="Q127" s="36">
        <v>250.65</v>
      </c>
      <c r="R127" s="36">
        <v>256.56</v>
      </c>
      <c r="S127" s="36">
        <v>263.55</v>
      </c>
      <c r="T127" s="36">
        <v>265.63</v>
      </c>
      <c r="U127" s="36">
        <v>269.88</v>
      </c>
      <c r="V127" s="36">
        <v>273.27999999999997</v>
      </c>
      <c r="W127" s="36">
        <v>276.88</v>
      </c>
      <c r="X127" s="36">
        <v>279.37</v>
      </c>
      <c r="Y127" s="36">
        <v>282.77999999999997</v>
      </c>
      <c r="Z127" s="36">
        <v>286.77999999999997</v>
      </c>
      <c r="AA127" s="36">
        <v>299.75</v>
      </c>
      <c r="AB127" s="36">
        <v>307.5</v>
      </c>
      <c r="AC127" s="36">
        <v>316.04000000000002</v>
      </c>
      <c r="AD127" s="36">
        <v>327.58999999999997</v>
      </c>
      <c r="AE127" s="36">
        <v>341.66</v>
      </c>
      <c r="AF127" s="36">
        <v>348.96</v>
      </c>
      <c r="AG127" s="36">
        <v>353.49</v>
      </c>
      <c r="AH127" s="36">
        <v>348.04</v>
      </c>
      <c r="AI127" s="36">
        <v>345.19</v>
      </c>
      <c r="AJ127" s="36">
        <v>338.49</v>
      </c>
      <c r="AK127" s="36">
        <v>337.03</v>
      </c>
      <c r="AL127" s="36">
        <v>345.64</v>
      </c>
      <c r="AM127" s="36">
        <v>356.5</v>
      </c>
      <c r="AN127" s="36">
        <v>367.19</v>
      </c>
      <c r="AO127" s="36">
        <v>376.43</v>
      </c>
      <c r="AP127" s="36">
        <v>382.22</v>
      </c>
      <c r="AQ127" s="36">
        <v>388.42</v>
      </c>
    </row>
    <row r="128" spans="1:67" x14ac:dyDescent="0.35">
      <c r="A128" s="37"/>
      <c r="B128" s="12"/>
      <c r="C128" s="8" t="s">
        <v>140</v>
      </c>
      <c r="D128" s="8"/>
      <c r="E128" s="31" t="s">
        <v>93</v>
      </c>
      <c r="F128" s="36">
        <v>5.74</v>
      </c>
      <c r="G128" s="36">
        <v>5.81</v>
      </c>
      <c r="H128" s="36">
        <v>5.84</v>
      </c>
      <c r="I128" s="36">
        <v>5.87</v>
      </c>
      <c r="J128" s="36">
        <v>5.87</v>
      </c>
      <c r="K128" s="36">
        <v>5.73</v>
      </c>
      <c r="L128" s="36">
        <v>5.52</v>
      </c>
      <c r="M128" s="36">
        <v>5.7</v>
      </c>
      <c r="N128" s="36">
        <v>5.8</v>
      </c>
      <c r="O128" s="36">
        <v>5.98</v>
      </c>
      <c r="P128" s="36">
        <v>6.18</v>
      </c>
      <c r="Q128" s="36">
        <v>6.19</v>
      </c>
      <c r="R128" s="36">
        <v>6.22</v>
      </c>
      <c r="S128" s="36">
        <v>6.24</v>
      </c>
      <c r="T128" s="36">
        <v>6.22</v>
      </c>
      <c r="U128" s="36">
        <v>6.22</v>
      </c>
      <c r="V128" s="36">
        <v>6.22</v>
      </c>
      <c r="W128" s="36">
        <v>6.24</v>
      </c>
      <c r="X128" s="36">
        <v>6.22</v>
      </c>
      <c r="Y128" s="36">
        <v>6.22</v>
      </c>
      <c r="Z128" s="36">
        <v>6.22</v>
      </c>
      <c r="AA128" s="36">
        <v>6.24</v>
      </c>
      <c r="AB128" s="36">
        <v>6.22</v>
      </c>
      <c r="AC128" s="36">
        <v>6.22</v>
      </c>
      <c r="AD128" s="36">
        <v>6.22</v>
      </c>
      <c r="AE128" s="36">
        <v>6.24</v>
      </c>
      <c r="AF128" s="36">
        <v>6.22</v>
      </c>
      <c r="AG128" s="36">
        <v>6.22</v>
      </c>
      <c r="AH128" s="36">
        <v>6.22</v>
      </c>
      <c r="AI128" s="36">
        <v>6.24</v>
      </c>
      <c r="AJ128" s="36">
        <v>6.22</v>
      </c>
      <c r="AK128" s="36">
        <v>6.22</v>
      </c>
      <c r="AL128" s="36">
        <v>6.22</v>
      </c>
      <c r="AM128" s="36">
        <v>6.24</v>
      </c>
      <c r="AN128" s="36">
        <v>6.22</v>
      </c>
      <c r="AO128" s="36">
        <v>6.22</v>
      </c>
      <c r="AP128" s="36">
        <v>6.22</v>
      </c>
      <c r="AQ128" s="36">
        <v>6.24</v>
      </c>
    </row>
    <row r="129" spans="1:43" x14ac:dyDescent="0.35">
      <c r="A129" s="12"/>
      <c r="B129" s="12"/>
      <c r="C129" s="8" t="s">
        <v>141</v>
      </c>
      <c r="D129" s="8"/>
      <c r="E129" s="31" t="s">
        <v>93</v>
      </c>
      <c r="F129" s="36">
        <v>0</v>
      </c>
      <c r="G129" s="36">
        <v>0</v>
      </c>
      <c r="H129" s="36">
        <v>0</v>
      </c>
      <c r="I129" s="36">
        <v>0</v>
      </c>
      <c r="J129" s="36">
        <v>0</v>
      </c>
      <c r="K129" s="36">
        <v>0</v>
      </c>
      <c r="L129" s="36">
        <v>0</v>
      </c>
      <c r="M129" s="36">
        <v>0.44</v>
      </c>
      <c r="N129" s="36">
        <v>3.07</v>
      </c>
      <c r="O129" s="36">
        <v>5.74</v>
      </c>
      <c r="P129" s="36">
        <v>5.96</v>
      </c>
      <c r="Q129" s="36">
        <v>8.93</v>
      </c>
      <c r="R129" s="36">
        <v>12.28</v>
      </c>
      <c r="S129" s="36">
        <v>14.35</v>
      </c>
      <c r="T129" s="36">
        <v>14.95</v>
      </c>
      <c r="U129" s="36">
        <v>15.26</v>
      </c>
      <c r="V129" s="36">
        <v>15.4</v>
      </c>
      <c r="W129" s="36">
        <v>17.3</v>
      </c>
      <c r="X129" s="36">
        <v>17.37</v>
      </c>
      <c r="Y129" s="36">
        <v>17.53</v>
      </c>
      <c r="Z129" s="36">
        <v>20.5</v>
      </c>
      <c r="AA129" s="36">
        <v>20.51</v>
      </c>
      <c r="AB129" s="36">
        <v>20.56</v>
      </c>
      <c r="AC129" s="36">
        <v>23.18</v>
      </c>
      <c r="AD129" s="36">
        <v>23.14</v>
      </c>
      <c r="AE129" s="36">
        <v>25.48</v>
      </c>
      <c r="AF129" s="36">
        <v>25.21</v>
      </c>
      <c r="AG129" s="36">
        <v>25.35</v>
      </c>
      <c r="AH129" s="36">
        <v>25.77</v>
      </c>
      <c r="AI129" s="36">
        <v>28.68</v>
      </c>
      <c r="AJ129" s="36">
        <v>29.33</v>
      </c>
      <c r="AK129" s="36">
        <v>29.54</v>
      </c>
      <c r="AL129" s="36">
        <v>29.57</v>
      </c>
      <c r="AM129" s="36">
        <v>29.46</v>
      </c>
      <c r="AN129" s="36">
        <v>29.35</v>
      </c>
      <c r="AO129" s="36">
        <v>29.29</v>
      </c>
      <c r="AP129" s="36">
        <v>29.37</v>
      </c>
      <c r="AQ129" s="36">
        <v>29.38</v>
      </c>
    </row>
    <row r="130" spans="1:43" x14ac:dyDescent="0.35">
      <c r="A130" s="12"/>
      <c r="B130" s="12"/>
      <c r="C130" s="8" t="s">
        <v>142</v>
      </c>
      <c r="D130" s="8"/>
      <c r="E130" s="31" t="s">
        <v>93</v>
      </c>
      <c r="F130" s="36">
        <v>49.84</v>
      </c>
      <c r="G130" s="36">
        <v>49.94</v>
      </c>
      <c r="H130" s="36">
        <v>45.69</v>
      </c>
      <c r="I130" s="36">
        <v>42.53</v>
      </c>
      <c r="J130" s="36">
        <v>33.200000000000003</v>
      </c>
      <c r="K130" s="36">
        <v>24.26</v>
      </c>
      <c r="L130" s="36">
        <v>21.12</v>
      </c>
      <c r="M130" s="36">
        <v>20.36</v>
      </c>
      <c r="N130" s="36">
        <v>20.85</v>
      </c>
      <c r="O130" s="36">
        <v>20.77</v>
      </c>
      <c r="P130" s="36">
        <v>21.45</v>
      </c>
      <c r="Q130" s="36">
        <v>21.69</v>
      </c>
      <c r="R130" s="36">
        <v>21.97</v>
      </c>
      <c r="S130" s="36">
        <v>20.440000000000001</v>
      </c>
      <c r="T130" s="36">
        <v>21.29</v>
      </c>
      <c r="U130" s="36">
        <v>21.82</v>
      </c>
      <c r="V130" s="36">
        <v>22.13</v>
      </c>
      <c r="W130" s="36">
        <v>22.26</v>
      </c>
      <c r="X130" s="36">
        <v>22.26</v>
      </c>
      <c r="Y130" s="36">
        <v>22.25</v>
      </c>
      <c r="Z130" s="36">
        <v>22.27</v>
      </c>
      <c r="AA130" s="36">
        <v>22.28</v>
      </c>
      <c r="AB130" s="36">
        <v>22.29</v>
      </c>
      <c r="AC130" s="36">
        <v>22.17</v>
      </c>
      <c r="AD130" s="36">
        <v>22.04</v>
      </c>
      <c r="AE130" s="36">
        <v>21.77</v>
      </c>
      <c r="AF130" s="36">
        <v>21.62</v>
      </c>
      <c r="AG130" s="36">
        <v>21.63</v>
      </c>
      <c r="AH130" s="36">
        <v>21.96</v>
      </c>
      <c r="AI130" s="36">
        <v>22.14</v>
      </c>
      <c r="AJ130" s="36">
        <v>22.56</v>
      </c>
      <c r="AK130" s="36">
        <v>22.71</v>
      </c>
      <c r="AL130" s="36">
        <v>22.78</v>
      </c>
      <c r="AM130" s="36">
        <v>22.68</v>
      </c>
      <c r="AN130" s="36">
        <v>22.47</v>
      </c>
      <c r="AO130" s="36">
        <v>22.29</v>
      </c>
      <c r="AP130" s="36">
        <v>22.28</v>
      </c>
      <c r="AQ130" s="36">
        <v>22.36</v>
      </c>
    </row>
    <row r="131" spans="1:43" x14ac:dyDescent="0.35">
      <c r="A131" s="37"/>
      <c r="B131" s="12"/>
      <c r="C131" s="8" t="s">
        <v>132</v>
      </c>
      <c r="D131" s="8"/>
      <c r="E131" s="31" t="s">
        <v>93</v>
      </c>
      <c r="F131" s="36">
        <v>12.76</v>
      </c>
      <c r="G131" s="36">
        <v>16.5</v>
      </c>
      <c r="H131" s="36">
        <v>20.05</v>
      </c>
      <c r="I131" s="36">
        <v>24.59</v>
      </c>
      <c r="J131" s="36">
        <v>28.17</v>
      </c>
      <c r="K131" s="36">
        <v>31.68</v>
      </c>
      <c r="L131" s="36">
        <v>34.69</v>
      </c>
      <c r="M131" s="36">
        <v>40.24</v>
      </c>
      <c r="N131" s="36">
        <v>44.93</v>
      </c>
      <c r="O131" s="36">
        <v>51.74</v>
      </c>
      <c r="P131" s="36">
        <v>56.18</v>
      </c>
      <c r="Q131" s="36">
        <v>60.32</v>
      </c>
      <c r="R131" s="36">
        <v>64.739999999999995</v>
      </c>
      <c r="S131" s="36">
        <v>66.5</v>
      </c>
      <c r="T131" s="36">
        <v>67.89</v>
      </c>
      <c r="U131" s="36">
        <v>69.62</v>
      </c>
      <c r="V131" s="36">
        <v>71.14</v>
      </c>
      <c r="W131" s="36">
        <v>72.62</v>
      </c>
      <c r="X131" s="36">
        <v>73.28</v>
      </c>
      <c r="Y131" s="36">
        <v>74.14</v>
      </c>
      <c r="Z131" s="36">
        <v>75.16</v>
      </c>
      <c r="AA131" s="36">
        <v>76.44</v>
      </c>
      <c r="AB131" s="36">
        <v>79.66</v>
      </c>
      <c r="AC131" s="36">
        <v>83.52</v>
      </c>
      <c r="AD131" s="36">
        <v>85.35</v>
      </c>
      <c r="AE131" s="36">
        <v>87.13</v>
      </c>
      <c r="AF131" s="36">
        <v>87.29</v>
      </c>
      <c r="AG131" s="36">
        <v>87.83</v>
      </c>
      <c r="AH131" s="36">
        <v>87.97</v>
      </c>
      <c r="AI131" s="36">
        <v>88.55</v>
      </c>
      <c r="AJ131" s="36">
        <v>88.46</v>
      </c>
      <c r="AK131" s="36">
        <v>89.08</v>
      </c>
      <c r="AL131" s="36">
        <v>89.74</v>
      </c>
      <c r="AM131" s="36">
        <v>90.9</v>
      </c>
      <c r="AN131" s="36">
        <v>91.44</v>
      </c>
      <c r="AO131" s="36">
        <v>92.5</v>
      </c>
      <c r="AP131" s="36">
        <v>93.45</v>
      </c>
      <c r="AQ131" s="36">
        <v>94.48</v>
      </c>
    </row>
    <row r="132" spans="1:43" x14ac:dyDescent="0.35">
      <c r="A132" s="37"/>
      <c r="B132" s="12"/>
      <c r="C132" s="8" t="s">
        <v>143</v>
      </c>
      <c r="D132" s="8"/>
      <c r="E132" s="31" t="s">
        <v>93</v>
      </c>
      <c r="F132" s="36">
        <v>9.27</v>
      </c>
      <c r="G132" s="36">
        <v>9.2899999999999991</v>
      </c>
      <c r="H132" s="36">
        <v>9.58</v>
      </c>
      <c r="I132" s="36">
        <v>9.58</v>
      </c>
      <c r="J132" s="36">
        <v>9.58</v>
      </c>
      <c r="K132" s="36">
        <v>9.6</v>
      </c>
      <c r="L132" s="36">
        <v>9.58</v>
      </c>
      <c r="M132" s="36">
        <v>9.58</v>
      </c>
      <c r="N132" s="36">
        <v>9.58</v>
      </c>
      <c r="O132" s="36">
        <v>9.6</v>
      </c>
      <c r="P132" s="36">
        <v>9.58</v>
      </c>
      <c r="Q132" s="36">
        <v>9.58</v>
      </c>
      <c r="R132" s="36">
        <v>0</v>
      </c>
      <c r="S132" s="36">
        <v>0</v>
      </c>
      <c r="T132" s="36">
        <v>0</v>
      </c>
      <c r="U132" s="36">
        <v>0</v>
      </c>
      <c r="V132" s="36">
        <v>0</v>
      </c>
      <c r="W132" s="36">
        <v>0</v>
      </c>
      <c r="X132" s="36">
        <v>0</v>
      </c>
      <c r="Y132" s="36">
        <v>0</v>
      </c>
      <c r="Z132" s="36">
        <v>0</v>
      </c>
      <c r="AA132" s="36">
        <v>0</v>
      </c>
      <c r="AB132" s="36">
        <v>0</v>
      </c>
      <c r="AC132" s="36">
        <v>0</v>
      </c>
      <c r="AD132" s="36">
        <v>0</v>
      </c>
      <c r="AE132" s="36">
        <v>0</v>
      </c>
      <c r="AF132" s="36">
        <v>0</v>
      </c>
      <c r="AG132" s="36">
        <v>0</v>
      </c>
      <c r="AH132" s="36">
        <v>0</v>
      </c>
      <c r="AI132" s="36">
        <v>0</v>
      </c>
      <c r="AJ132" s="36">
        <v>0</v>
      </c>
      <c r="AK132" s="36">
        <v>0</v>
      </c>
      <c r="AL132" s="36">
        <v>0</v>
      </c>
      <c r="AM132" s="36">
        <v>0</v>
      </c>
      <c r="AN132" s="36">
        <v>0</v>
      </c>
      <c r="AO132" s="36">
        <v>0</v>
      </c>
      <c r="AP132" s="36">
        <v>0</v>
      </c>
      <c r="AQ132" s="36">
        <v>0</v>
      </c>
    </row>
    <row r="133" spans="1:43" x14ac:dyDescent="0.35">
      <c r="A133" s="37"/>
      <c r="B133" s="12"/>
      <c r="C133" s="8" t="s">
        <v>144</v>
      </c>
      <c r="D133" s="8"/>
      <c r="E133" s="31" t="s">
        <v>93</v>
      </c>
      <c r="F133" s="36">
        <v>0</v>
      </c>
      <c r="G133" s="36">
        <v>0</v>
      </c>
      <c r="H133" s="36">
        <v>1.18</v>
      </c>
      <c r="I133" s="36">
        <v>1.86</v>
      </c>
      <c r="J133" s="36">
        <v>1.55</v>
      </c>
      <c r="K133" s="36">
        <v>2.27</v>
      </c>
      <c r="L133" s="36">
        <v>1.86</v>
      </c>
      <c r="M133" s="36">
        <v>2.21</v>
      </c>
      <c r="N133" s="36">
        <v>2.1800000000000002</v>
      </c>
      <c r="O133" s="36">
        <v>2.69</v>
      </c>
      <c r="P133" s="36">
        <v>2.61</v>
      </c>
      <c r="Q133" s="36">
        <v>2.79</v>
      </c>
      <c r="R133" s="36">
        <v>3.68</v>
      </c>
      <c r="S133" s="36">
        <v>4.74</v>
      </c>
      <c r="T133" s="36">
        <v>5.91</v>
      </c>
      <c r="U133" s="36">
        <v>6.89</v>
      </c>
      <c r="V133" s="36">
        <v>8.4600000000000009</v>
      </c>
      <c r="W133" s="36">
        <v>9.42</v>
      </c>
      <c r="X133" s="36">
        <v>9.85</v>
      </c>
      <c r="Y133" s="36">
        <v>10.72</v>
      </c>
      <c r="Z133" s="36">
        <v>11.59</v>
      </c>
      <c r="AA133" s="36">
        <v>12.24</v>
      </c>
      <c r="AB133" s="36">
        <v>13.17</v>
      </c>
      <c r="AC133" s="36">
        <v>13.8</v>
      </c>
      <c r="AD133" s="36">
        <v>13.56</v>
      </c>
      <c r="AE133" s="36">
        <v>13.05</v>
      </c>
      <c r="AF133" s="36">
        <v>13.04</v>
      </c>
      <c r="AG133" s="36">
        <v>13.11</v>
      </c>
      <c r="AH133" s="36">
        <v>13.41</v>
      </c>
      <c r="AI133" s="36">
        <v>13.47</v>
      </c>
      <c r="AJ133" s="36">
        <v>14.27</v>
      </c>
      <c r="AK133" s="36">
        <v>14.16</v>
      </c>
      <c r="AL133" s="36">
        <v>14.23</v>
      </c>
      <c r="AM133" s="36">
        <v>13.12</v>
      </c>
      <c r="AN133" s="36">
        <v>12.42</v>
      </c>
      <c r="AO133" s="36">
        <v>11.66</v>
      </c>
      <c r="AP133" s="36">
        <v>11.28</v>
      </c>
      <c r="AQ133" s="36">
        <v>10.89</v>
      </c>
    </row>
    <row r="134" spans="1:43" x14ac:dyDescent="0.35">
      <c r="A134" s="37"/>
      <c r="B134" s="12"/>
      <c r="C134" s="8" t="s">
        <v>145</v>
      </c>
      <c r="D134" s="8"/>
      <c r="E134" s="31" t="s">
        <v>93</v>
      </c>
      <c r="F134" s="36">
        <v>0</v>
      </c>
      <c r="G134" s="36">
        <v>0</v>
      </c>
      <c r="H134" s="36">
        <v>4.1500000000000004</v>
      </c>
      <c r="I134" s="36">
        <v>11.07</v>
      </c>
      <c r="J134" s="36">
        <v>16.47</v>
      </c>
      <c r="K134" s="36">
        <v>24.17</v>
      </c>
      <c r="L134" s="36">
        <v>21.77</v>
      </c>
      <c r="M134" s="36">
        <v>27.42</v>
      </c>
      <c r="N134" s="36">
        <v>32.86</v>
      </c>
      <c r="O134" s="36">
        <v>37.25</v>
      </c>
      <c r="P134" s="36">
        <v>46.05</v>
      </c>
      <c r="Q134" s="36">
        <v>56.25</v>
      </c>
      <c r="R134" s="36">
        <v>66.459999999999994</v>
      </c>
      <c r="S134" s="36">
        <v>70.61</v>
      </c>
      <c r="T134" s="36">
        <v>74.180000000000007</v>
      </c>
      <c r="U134" s="36">
        <v>79.52</v>
      </c>
      <c r="V134" s="36">
        <v>83.28</v>
      </c>
      <c r="W134" s="36">
        <v>83.16</v>
      </c>
      <c r="X134" s="36">
        <v>84.72</v>
      </c>
      <c r="Y134" s="36">
        <v>86.22</v>
      </c>
      <c r="Z134" s="36">
        <v>87.19</v>
      </c>
      <c r="AA134" s="36">
        <v>87.11</v>
      </c>
      <c r="AB134" s="36">
        <v>88.06</v>
      </c>
      <c r="AC134" s="36">
        <v>88.69</v>
      </c>
      <c r="AD134" s="36">
        <v>89.69</v>
      </c>
      <c r="AE134" s="36">
        <v>86.94</v>
      </c>
      <c r="AF134" s="36">
        <v>87.78</v>
      </c>
      <c r="AG134" s="36">
        <v>89.96</v>
      </c>
      <c r="AH134" s="36">
        <v>94.91</v>
      </c>
      <c r="AI134" s="36">
        <v>96.7</v>
      </c>
      <c r="AJ134" s="36">
        <v>102.06</v>
      </c>
      <c r="AK134" s="36">
        <v>103.21</v>
      </c>
      <c r="AL134" s="36">
        <v>102.92</v>
      </c>
      <c r="AM134" s="36">
        <v>97.38</v>
      </c>
      <c r="AN134" s="36">
        <v>93.52</v>
      </c>
      <c r="AO134" s="36">
        <v>89.53</v>
      </c>
      <c r="AP134" s="36">
        <v>87.11</v>
      </c>
      <c r="AQ134" s="36">
        <v>84.2</v>
      </c>
    </row>
    <row r="135" spans="1:43" x14ac:dyDescent="0.35">
      <c r="A135" s="37"/>
      <c r="B135" s="12"/>
      <c r="C135" s="8" t="s">
        <v>146</v>
      </c>
      <c r="D135" s="8"/>
      <c r="E135" s="31" t="s">
        <v>93</v>
      </c>
      <c r="F135" s="36">
        <v>88.17</v>
      </c>
      <c r="G135" s="36">
        <v>82.81</v>
      </c>
      <c r="H135" s="36">
        <v>64.12</v>
      </c>
      <c r="I135" s="36">
        <v>45.4</v>
      </c>
      <c r="J135" s="36">
        <v>36.67</v>
      </c>
      <c r="K135" s="36">
        <v>23.87</v>
      </c>
      <c r="L135" s="36">
        <v>18.309999999999999</v>
      </c>
      <c r="M135" s="36">
        <v>12.23</v>
      </c>
      <c r="N135" s="36">
        <v>12.2</v>
      </c>
      <c r="O135" s="36">
        <v>11.23</v>
      </c>
      <c r="P135" s="36">
        <v>10.96</v>
      </c>
      <c r="Q135" s="36">
        <v>5.49</v>
      </c>
      <c r="R135" s="36">
        <v>0.03</v>
      </c>
      <c r="S135" s="36">
        <v>0.04</v>
      </c>
      <c r="T135" s="36">
        <v>0.05</v>
      </c>
      <c r="U135" s="36">
        <v>0.05</v>
      </c>
      <c r="V135" s="36">
        <v>0.05</v>
      </c>
      <c r="W135" s="36">
        <v>0.05</v>
      </c>
      <c r="X135" s="36">
        <v>0.05</v>
      </c>
      <c r="Y135" s="36">
        <v>0.05</v>
      </c>
      <c r="Z135" s="36">
        <v>0.05</v>
      </c>
      <c r="AA135" s="36">
        <v>0.05</v>
      </c>
      <c r="AB135" s="36">
        <v>0.04</v>
      </c>
      <c r="AC135" s="36">
        <v>0.04</v>
      </c>
      <c r="AD135" s="36">
        <v>0.04</v>
      </c>
      <c r="AE135" s="36">
        <v>0.03</v>
      </c>
      <c r="AF135" s="36">
        <v>0.03</v>
      </c>
      <c r="AG135" s="36">
        <v>0.03</v>
      </c>
      <c r="AH135" s="36">
        <v>0.03</v>
      </c>
      <c r="AI135" s="36">
        <v>0.03</v>
      </c>
      <c r="AJ135" s="36">
        <v>0.03</v>
      </c>
      <c r="AK135" s="36">
        <v>0.03</v>
      </c>
      <c r="AL135" s="36">
        <v>0.03</v>
      </c>
      <c r="AM135" s="36">
        <v>0.02</v>
      </c>
      <c r="AN135" s="36">
        <v>0.02</v>
      </c>
      <c r="AO135" s="36">
        <v>0.01</v>
      </c>
      <c r="AP135" s="36">
        <v>0.01</v>
      </c>
      <c r="AQ135" s="36">
        <v>0.01</v>
      </c>
    </row>
    <row r="136" spans="1:43" x14ac:dyDescent="0.35">
      <c r="A136" s="37"/>
      <c r="B136" s="12"/>
      <c r="C136" s="8" t="s">
        <v>147</v>
      </c>
      <c r="D136" s="8"/>
      <c r="E136" s="31" t="s">
        <v>93</v>
      </c>
      <c r="F136" s="36">
        <v>4.9000000000000004</v>
      </c>
      <c r="G136" s="36">
        <v>2.41</v>
      </c>
      <c r="H136" s="36">
        <v>0</v>
      </c>
      <c r="I136" s="36">
        <v>0</v>
      </c>
      <c r="J136" s="36">
        <v>0</v>
      </c>
      <c r="K136" s="36">
        <v>0</v>
      </c>
      <c r="L136" s="36">
        <v>0</v>
      </c>
      <c r="M136" s="36">
        <v>0</v>
      </c>
      <c r="N136" s="36">
        <v>0</v>
      </c>
      <c r="O136" s="36">
        <v>0</v>
      </c>
      <c r="P136" s="36">
        <v>0</v>
      </c>
      <c r="Q136" s="36">
        <v>0</v>
      </c>
      <c r="R136" s="36">
        <v>0</v>
      </c>
      <c r="S136" s="36">
        <v>0</v>
      </c>
      <c r="T136" s="36">
        <v>0</v>
      </c>
      <c r="U136" s="36">
        <v>0</v>
      </c>
      <c r="V136" s="36">
        <v>0</v>
      </c>
      <c r="W136" s="36">
        <v>0</v>
      </c>
      <c r="X136" s="36">
        <v>0</v>
      </c>
      <c r="Y136" s="36">
        <v>0</v>
      </c>
      <c r="Z136" s="36">
        <v>0</v>
      </c>
      <c r="AA136" s="36">
        <v>0</v>
      </c>
      <c r="AB136" s="36">
        <v>0</v>
      </c>
      <c r="AC136" s="36">
        <v>0</v>
      </c>
      <c r="AD136" s="36">
        <v>0</v>
      </c>
      <c r="AE136" s="36">
        <v>0</v>
      </c>
      <c r="AF136" s="36">
        <v>0</v>
      </c>
      <c r="AG136" s="36">
        <v>0</v>
      </c>
      <c r="AH136" s="36">
        <v>0</v>
      </c>
      <c r="AI136" s="36">
        <v>0</v>
      </c>
      <c r="AJ136" s="36">
        <v>0</v>
      </c>
      <c r="AK136" s="36">
        <v>0</v>
      </c>
      <c r="AL136" s="36">
        <v>0</v>
      </c>
      <c r="AM136" s="36">
        <v>0</v>
      </c>
      <c r="AN136" s="36">
        <v>0</v>
      </c>
      <c r="AO136" s="36">
        <v>0</v>
      </c>
      <c r="AP136" s="36">
        <v>0</v>
      </c>
      <c r="AQ136" s="36">
        <v>0</v>
      </c>
    </row>
    <row r="137" spans="1:43" x14ac:dyDescent="0.35">
      <c r="A137" s="37"/>
      <c r="B137" s="12"/>
      <c r="C137" s="8" t="s">
        <v>148</v>
      </c>
      <c r="D137" s="8"/>
      <c r="E137" s="31" t="s">
        <v>93</v>
      </c>
      <c r="F137" s="36">
        <v>37.82</v>
      </c>
      <c r="G137" s="36">
        <v>30.36</v>
      </c>
      <c r="H137" s="36">
        <v>22.94</v>
      </c>
      <c r="I137" s="36">
        <v>22.62</v>
      </c>
      <c r="J137" s="36">
        <v>14.76</v>
      </c>
      <c r="K137" s="36">
        <v>13.94</v>
      </c>
      <c r="L137" s="36">
        <v>26.03</v>
      </c>
      <c r="M137" s="36">
        <v>32.619999999999997</v>
      </c>
      <c r="N137" s="36">
        <v>32.67</v>
      </c>
      <c r="O137" s="36">
        <v>32.81</v>
      </c>
      <c r="P137" s="36">
        <v>32.96</v>
      </c>
      <c r="Q137" s="36">
        <v>39.97</v>
      </c>
      <c r="R137" s="36">
        <v>53.36</v>
      </c>
      <c r="S137" s="36">
        <v>60.42</v>
      </c>
      <c r="T137" s="36">
        <v>60.51</v>
      </c>
      <c r="U137" s="36">
        <v>60.63</v>
      </c>
      <c r="V137" s="36">
        <v>60.64</v>
      </c>
      <c r="W137" s="36">
        <v>60.81</v>
      </c>
      <c r="X137" s="36">
        <v>60.64</v>
      </c>
      <c r="Y137" s="36">
        <v>60.64</v>
      </c>
      <c r="Z137" s="36">
        <v>60.75</v>
      </c>
      <c r="AA137" s="36">
        <v>60.91</v>
      </c>
      <c r="AB137" s="36">
        <v>60.75</v>
      </c>
      <c r="AC137" s="36">
        <v>60.68</v>
      </c>
      <c r="AD137" s="36">
        <v>60.54</v>
      </c>
      <c r="AE137" s="36">
        <v>60.57</v>
      </c>
      <c r="AF137" s="36">
        <v>60.27</v>
      </c>
      <c r="AG137" s="36">
        <v>60.14</v>
      </c>
      <c r="AH137" s="36">
        <v>60.01</v>
      </c>
      <c r="AI137" s="36">
        <v>60.03</v>
      </c>
      <c r="AJ137" s="36">
        <v>59.74</v>
      </c>
      <c r="AK137" s="36">
        <v>59.67</v>
      </c>
      <c r="AL137" s="36">
        <v>52.67</v>
      </c>
      <c r="AM137" s="36">
        <v>52.81</v>
      </c>
      <c r="AN137" s="36">
        <v>52.67</v>
      </c>
      <c r="AO137" s="36">
        <v>52.67</v>
      </c>
      <c r="AP137" s="36">
        <v>52.67</v>
      </c>
      <c r="AQ137" s="36">
        <v>52.81</v>
      </c>
    </row>
    <row r="138" spans="1:43" x14ac:dyDescent="0.35">
      <c r="A138" s="37"/>
      <c r="B138" s="34" t="s">
        <v>155</v>
      </c>
      <c r="C138" s="8"/>
      <c r="D138" s="8"/>
      <c r="E138" s="31"/>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1:43" x14ac:dyDescent="0.35">
      <c r="A139" s="37"/>
      <c r="B139" s="12"/>
      <c r="C139" s="8"/>
      <c r="D139" s="8"/>
      <c r="E139" s="31"/>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1:43" x14ac:dyDescent="0.35">
      <c r="A140" s="29"/>
      <c r="B140" s="29"/>
      <c r="C140" s="29" t="s">
        <v>133</v>
      </c>
      <c r="D140" s="29"/>
      <c r="E140" s="29" t="s">
        <v>55</v>
      </c>
      <c r="F140" s="30">
        <v>2023</v>
      </c>
      <c r="G140" s="30">
        <v>2024</v>
      </c>
      <c r="H140" s="30">
        <v>2025</v>
      </c>
      <c r="I140" s="30">
        <v>2026</v>
      </c>
      <c r="J140" s="30">
        <v>2027</v>
      </c>
      <c r="K140" s="30">
        <v>2028</v>
      </c>
      <c r="L140" s="30">
        <v>2029</v>
      </c>
      <c r="M140" s="30">
        <v>2030</v>
      </c>
      <c r="N140" s="30">
        <v>2031</v>
      </c>
      <c r="O140" s="30">
        <v>2032</v>
      </c>
      <c r="P140" s="30">
        <v>2033</v>
      </c>
      <c r="Q140" s="30">
        <v>2034</v>
      </c>
      <c r="R140" s="30">
        <v>2035</v>
      </c>
      <c r="S140" s="30">
        <v>2036</v>
      </c>
      <c r="T140" s="30">
        <v>2037</v>
      </c>
      <c r="U140" s="30">
        <v>2038</v>
      </c>
      <c r="V140" s="30">
        <v>2039</v>
      </c>
      <c r="W140" s="30">
        <v>2040</v>
      </c>
      <c r="X140" s="30">
        <v>2041</v>
      </c>
      <c r="Y140" s="30">
        <v>2042</v>
      </c>
      <c r="Z140" s="30">
        <v>2043</v>
      </c>
      <c r="AA140" s="30">
        <v>2044</v>
      </c>
      <c r="AB140" s="30">
        <v>2045</v>
      </c>
      <c r="AC140" s="30">
        <v>2046</v>
      </c>
      <c r="AD140" s="30">
        <v>2047</v>
      </c>
      <c r="AE140" s="30">
        <v>2048</v>
      </c>
      <c r="AF140" s="30">
        <v>2049</v>
      </c>
      <c r="AG140" s="30">
        <v>2050</v>
      </c>
      <c r="AH140" s="30">
        <v>2051</v>
      </c>
      <c r="AI140" s="30">
        <v>2052</v>
      </c>
      <c r="AJ140" s="30">
        <v>2053</v>
      </c>
      <c r="AK140" s="30">
        <v>2054</v>
      </c>
      <c r="AL140" s="30">
        <v>2055</v>
      </c>
      <c r="AM140" s="30">
        <v>2056</v>
      </c>
      <c r="AN140" s="30">
        <v>2057</v>
      </c>
      <c r="AO140" s="30">
        <v>2058</v>
      </c>
      <c r="AP140" s="30">
        <v>2059</v>
      </c>
      <c r="AQ140" s="30">
        <v>2060</v>
      </c>
    </row>
    <row r="141" spans="1:43" x14ac:dyDescent="0.35">
      <c r="A141" s="37"/>
      <c r="B141" s="12" t="s">
        <v>156</v>
      </c>
      <c r="C141" s="8" t="s" cm="1">
        <v>135</v>
      </c>
      <c r="D141" s="8"/>
      <c r="E141" s="31" t="s">
        <v>77</v>
      </c>
      <c r="F141" s="36">
        <f t="shared" ref="F141:AQ141" si="0">IFERROR((F120*1000)/(8760*F57),0)</f>
        <v>0.33592676331072396</v>
      </c>
      <c r="G141" s="36">
        <f t="shared" si="0"/>
        <v>0.30656349123357385</v>
      </c>
      <c r="H141" s="36">
        <f t="shared" si="0"/>
        <v>0.25939806438643348</v>
      </c>
      <c r="I141" s="36">
        <f t="shared" si="0"/>
        <v>0.1772637201688636</v>
      </c>
      <c r="J141" s="36">
        <f t="shared" si="0"/>
        <v>0.1046782114241406</v>
      </c>
      <c r="K141" s="36">
        <f t="shared" si="0"/>
        <v>4.2431291462048763E-2</v>
      </c>
      <c r="L141" s="36">
        <f t="shared" si="0"/>
        <v>-3.1518336635938081E-2</v>
      </c>
      <c r="M141" s="36">
        <f t="shared" si="0"/>
        <v>-6.1031606336573049E-2</v>
      </c>
      <c r="N141" s="36">
        <f t="shared" si="0"/>
        <v>-8.1949440065304455E-2</v>
      </c>
      <c r="O141" s="36">
        <f t="shared" si="0"/>
        <v>-7.6911303283079518E-2</v>
      </c>
      <c r="P141" s="36">
        <f t="shared" si="0"/>
        <v>-5.6567434504221831E-2</v>
      </c>
      <c r="Q141" s="36">
        <f t="shared" si="0"/>
        <v>-5.6439886737583225E-2</v>
      </c>
      <c r="R141" s="36">
        <f t="shared" si="0"/>
        <v>-3.6159791842044847E-2</v>
      </c>
      <c r="S141" s="36">
        <f t="shared" si="0"/>
        <v>-2.7486543710619628E-2</v>
      </c>
      <c r="T141" s="36">
        <f t="shared" si="0"/>
        <v>2.7932960893854747E-2</v>
      </c>
      <c r="U141" s="36">
        <f t="shared" si="0"/>
        <v>2.7422769827300325E-2</v>
      </c>
      <c r="V141" s="36">
        <f t="shared" si="0"/>
        <v>2.6019744394275655E-2</v>
      </c>
      <c r="W141" s="36">
        <f t="shared" si="0"/>
        <v>5.3187418688298765E-2</v>
      </c>
      <c r="X141" s="36">
        <f t="shared" si="0"/>
        <v>8.9155888880385711E-2</v>
      </c>
      <c r="Y141" s="36">
        <f t="shared" si="0"/>
        <v>0.12946098313818524</v>
      </c>
      <c r="Z141" s="36">
        <f t="shared" si="0"/>
        <v>0.14852937425065688</v>
      </c>
      <c r="AA141" s="36">
        <f t="shared" si="0"/>
        <v>0.15905206499834187</v>
      </c>
      <c r="AB141" s="36">
        <f t="shared" si="0"/>
        <v>0.17429402311165532</v>
      </c>
      <c r="AC141" s="36">
        <f t="shared" si="0"/>
        <v>0.15733017014872069</v>
      </c>
      <c r="AD141" s="36">
        <f t="shared" si="0"/>
        <v>0.13233080788755389</v>
      </c>
      <c r="AE141" s="36">
        <f t="shared" si="0"/>
        <v>0.11791791025739139</v>
      </c>
      <c r="AF141" s="36">
        <f t="shared" si="0"/>
        <v>0.12104283054003724</v>
      </c>
      <c r="AG141" s="36">
        <f t="shared" si="0"/>
        <v>0.12410397693936379</v>
      </c>
      <c r="AH141" s="36">
        <f t="shared" si="0"/>
        <v>0.13724139690314022</v>
      </c>
      <c r="AI141" s="36">
        <f t="shared" si="0"/>
        <v>0.15159052064998341</v>
      </c>
      <c r="AJ141" s="36">
        <f t="shared" si="0"/>
        <v>0.15599091859901534</v>
      </c>
      <c r="AK141" s="36">
        <f t="shared" si="0"/>
        <v>0.1595622560648963</v>
      </c>
      <c r="AL141" s="36">
        <f t="shared" si="0"/>
        <v>0.16000867324813142</v>
      </c>
      <c r="AM141" s="36">
        <f t="shared" si="0"/>
        <v>0.16007244713145072</v>
      </c>
      <c r="AN141" s="36">
        <f t="shared" si="0"/>
        <v>0.13418025050381369</v>
      </c>
      <c r="AO141" s="36">
        <f t="shared" si="0"/>
        <v>0.12161679548991097</v>
      </c>
      <c r="AP141" s="36">
        <f t="shared" si="0"/>
        <v>0.11670620647432463</v>
      </c>
      <c r="AQ141" s="36">
        <f t="shared" si="0"/>
        <v>0.11874697074054233</v>
      </c>
    </row>
    <row r="142" spans="1:43" x14ac:dyDescent="0.35">
      <c r="A142" s="37"/>
      <c r="B142" s="12"/>
      <c r="C142" s="8" t="s">
        <v>136</v>
      </c>
      <c r="D142" s="8"/>
      <c r="E142" s="31" t="s">
        <v>77</v>
      </c>
      <c r="F142" s="36">
        <f t="shared" ref="F142:AQ142" si="1">IFERROR((F121*1000)/(8760*F58),0)</f>
        <v>5.9795607740813217E-3</v>
      </c>
      <c r="G142" s="36">
        <f t="shared" si="1"/>
        <v>1.0005639542287472E-2</v>
      </c>
      <c r="H142" s="36">
        <f t="shared" si="1"/>
        <v>1.2596441505274759E-2</v>
      </c>
      <c r="I142" s="36">
        <f t="shared" si="1"/>
        <v>1.4097485833745944E-2</v>
      </c>
      <c r="J142" s="36">
        <f t="shared" si="1"/>
        <v>1.5871853099895E-2</v>
      </c>
      <c r="K142" s="36">
        <f t="shared" si="1"/>
        <v>1.4269406392694065E-2</v>
      </c>
      <c r="L142" s="36">
        <f t="shared" si="1"/>
        <v>1.3708600027915694E-2</v>
      </c>
      <c r="M142" s="36">
        <f t="shared" si="1"/>
        <v>1.3013698630136987E-2</v>
      </c>
      <c r="N142" s="36">
        <f t="shared" si="1"/>
        <v>1.6489091831557584E-2</v>
      </c>
      <c r="O142" s="36">
        <f t="shared" si="1"/>
        <v>1.7440385591070522E-2</v>
      </c>
      <c r="P142" s="36">
        <f t="shared" si="1"/>
        <v>1.9585459754678125E-2</v>
      </c>
      <c r="Q142" s="36">
        <f t="shared" si="1"/>
        <v>1.9730537234342409E-2</v>
      </c>
      <c r="R142" s="36">
        <f t="shared" si="1"/>
        <v>2.2831050228310501E-2</v>
      </c>
      <c r="S142" s="36">
        <f t="shared" si="1"/>
        <v>2.2831050228310501E-2</v>
      </c>
      <c r="T142" s="36">
        <f t="shared" si="1"/>
        <v>2.3141676762029013E-2</v>
      </c>
      <c r="U142" s="36">
        <f t="shared" si="1"/>
        <v>2.3284647252714022E-2</v>
      </c>
      <c r="V142" s="36">
        <f t="shared" si="1"/>
        <v>2.3127557374132718E-2</v>
      </c>
      <c r="W142" s="36">
        <f t="shared" si="1"/>
        <v>2.297647093040165E-2</v>
      </c>
      <c r="X142" s="36">
        <f t="shared" si="1"/>
        <v>2.2573879449768828E-2</v>
      </c>
      <c r="Y142" s="36">
        <f t="shared" si="1"/>
        <v>2.2017659003960372E-2</v>
      </c>
      <c r="Z142" s="36">
        <f t="shared" si="1"/>
        <v>2.1318149309567037E-2</v>
      </c>
      <c r="AA142" s="36">
        <f t="shared" si="1"/>
        <v>2.1294604109049934E-2</v>
      </c>
      <c r="AB142" s="36">
        <f t="shared" si="1"/>
        <v>2.0347116522915609E-2</v>
      </c>
      <c r="AC142" s="36">
        <f t="shared" si="1"/>
        <v>2.0320152414085878E-2</v>
      </c>
      <c r="AD142" s="36">
        <f t="shared" si="1"/>
        <v>2.0294266869609334E-2</v>
      </c>
      <c r="AE142" s="36">
        <f t="shared" si="1"/>
        <v>2.0349414333928926E-2</v>
      </c>
      <c r="AF142" s="36">
        <f t="shared" si="1"/>
        <v>2.0302371608774513E-2</v>
      </c>
      <c r="AG142" s="36">
        <f t="shared" si="1"/>
        <v>2.0307618360970919E-2</v>
      </c>
      <c r="AH142" s="36">
        <f t="shared" si="1"/>
        <v>2.0346842690515059E-2</v>
      </c>
      <c r="AI142" s="36">
        <f t="shared" si="1"/>
        <v>2.0364086595078174E-2</v>
      </c>
      <c r="AJ142" s="36">
        <f t="shared" si="1"/>
        <v>2.040123966184372E-2</v>
      </c>
      <c r="AK142" s="36">
        <f t="shared" si="1"/>
        <v>2.0304293681303806E-2</v>
      </c>
      <c r="AL142" s="36">
        <f t="shared" si="1"/>
        <v>2.034119859679076E-2</v>
      </c>
      <c r="AM142" s="36">
        <f t="shared" si="1"/>
        <v>2.0357504038666124E-2</v>
      </c>
      <c r="AN142" s="36">
        <f t="shared" si="1"/>
        <v>2.0392573219048606E-2</v>
      </c>
      <c r="AO142" s="36">
        <f t="shared" si="1"/>
        <v>2.0301352856644812E-2</v>
      </c>
      <c r="AP142" s="36">
        <f t="shared" si="1"/>
        <v>2.0336197173058939E-2</v>
      </c>
      <c r="AQ142" s="36">
        <f t="shared" si="1"/>
        <v>2.0351660158267733E-2</v>
      </c>
    </row>
    <row r="143" spans="1:43" x14ac:dyDescent="0.35">
      <c r="A143" s="37"/>
      <c r="B143" s="12"/>
      <c r="C143" s="8" t="s">
        <v>129</v>
      </c>
      <c r="D143" s="8"/>
      <c r="E143" s="31" t="s">
        <v>77</v>
      </c>
      <c r="F143" s="36">
        <f t="shared" ref="F143:AQ143" si="2">IFERROR((F122*1000)/(8760*F59),0)</f>
        <v>-1.7495057646214945E-3</v>
      </c>
      <c r="G143" s="36">
        <f t="shared" si="2"/>
        <v>-1.4314138074175864E-3</v>
      </c>
      <c r="H143" s="36">
        <f t="shared" si="2"/>
        <v>-1.4825357291110715E-3</v>
      </c>
      <c r="I143" s="36">
        <f t="shared" si="2"/>
        <v>-2.009132420091324E-3</v>
      </c>
      <c r="J143" s="36">
        <f t="shared" si="2"/>
        <v>-4.3156253480343019E-3</v>
      </c>
      <c r="K143" s="36">
        <f t="shared" si="2"/>
        <v>-5.3720118184260009E-3</v>
      </c>
      <c r="L143" s="36">
        <f t="shared" si="2"/>
        <v>-6.082042069017142E-3</v>
      </c>
      <c r="M143" s="36">
        <f t="shared" si="2"/>
        <v>-5.8685446009389668E-3</v>
      </c>
      <c r="N143" s="36">
        <f t="shared" si="2"/>
        <v>-6.0800821972460638E-3</v>
      </c>
      <c r="O143" s="36">
        <f t="shared" si="2"/>
        <v>-6.4063609673238979E-3</v>
      </c>
      <c r="P143" s="36">
        <f t="shared" si="2"/>
        <v>-6.0632919486097421E-3</v>
      </c>
      <c r="Q143" s="36">
        <f t="shared" si="2"/>
        <v>-5.7201977696202787E-3</v>
      </c>
      <c r="R143" s="36">
        <f t="shared" si="2"/>
        <v>-5.3688001732575515E-3</v>
      </c>
      <c r="S143" s="36">
        <f t="shared" si="2"/>
        <v>-4.9741760841613882E-3</v>
      </c>
      <c r="T143" s="36">
        <f t="shared" si="2"/>
        <v>-4.5430816300907296E-3</v>
      </c>
      <c r="U143" s="36">
        <f t="shared" si="2"/>
        <v>-4.1608373747011197E-3</v>
      </c>
      <c r="V143" s="36">
        <f t="shared" si="2"/>
        <v>-4.1689350578010586E-3</v>
      </c>
      <c r="W143" s="36">
        <f t="shared" si="2"/>
        <v>-4.2604594278954832E-3</v>
      </c>
      <c r="X143" s="36">
        <f t="shared" si="2"/>
        <v>-4.2092644226236174E-3</v>
      </c>
      <c r="Y143" s="36">
        <f t="shared" si="2"/>
        <v>-4.2012527371798137E-3</v>
      </c>
      <c r="Z143" s="36">
        <f t="shared" si="2"/>
        <v>-4.2012527371798137E-3</v>
      </c>
      <c r="AA143" s="36">
        <f t="shared" si="2"/>
        <v>-4.1588158408446636E-3</v>
      </c>
      <c r="AB143" s="36">
        <f t="shared" si="2"/>
        <v>-4.1588158408446636E-3</v>
      </c>
      <c r="AC143" s="36">
        <f t="shared" si="2"/>
        <v>-4.2436896335149629E-3</v>
      </c>
      <c r="AD143" s="36">
        <f t="shared" si="2"/>
        <v>-4.4134372188555614E-3</v>
      </c>
      <c r="AE143" s="36">
        <f t="shared" si="2"/>
        <v>-4.7104954932016092E-3</v>
      </c>
      <c r="AF143" s="36">
        <f t="shared" si="2"/>
        <v>-4.670979683421078E-3</v>
      </c>
      <c r="AG143" s="36">
        <f t="shared" si="2"/>
        <v>-4.6740732750871891E-3</v>
      </c>
      <c r="AH143" s="36">
        <f t="shared" si="2"/>
        <v>-4.5662100456621002E-3</v>
      </c>
      <c r="AI143" s="36">
        <f t="shared" si="2"/>
        <v>-4.4922205310333162E-3</v>
      </c>
      <c r="AJ143" s="36">
        <f t="shared" si="2"/>
        <v>-4.2808219178082189E-3</v>
      </c>
      <c r="AK143" s="36">
        <f t="shared" si="2"/>
        <v>-4.2279722645019446E-3</v>
      </c>
      <c r="AL143" s="36">
        <f t="shared" si="2"/>
        <v>-4.2517006802721092E-3</v>
      </c>
      <c r="AM143" s="36">
        <f t="shared" si="2"/>
        <v>-4.2808219178082189E-3</v>
      </c>
      <c r="AN143" s="36">
        <f t="shared" si="2"/>
        <v>-4.2442336962884904E-3</v>
      </c>
      <c r="AO143" s="36">
        <f t="shared" si="2"/>
        <v>-4.1968842331453126E-3</v>
      </c>
      <c r="AP143" s="36">
        <f t="shared" si="2"/>
        <v>-4.067069676298227E-3</v>
      </c>
      <c r="AQ143" s="36">
        <f t="shared" si="2"/>
        <v>-3.9080176066477439E-3</v>
      </c>
    </row>
    <row r="144" spans="1:43" x14ac:dyDescent="0.35">
      <c r="A144" s="37"/>
      <c r="B144" s="12"/>
      <c r="C144" s="8" t="s">
        <v>130</v>
      </c>
      <c r="D144" s="8"/>
      <c r="E144" s="31" t="s">
        <v>77</v>
      </c>
      <c r="F144" s="36">
        <f t="shared" ref="F144:AQ144" si="3">IFERROR((F123*1000)/(8760*F60),0)</f>
        <v>0</v>
      </c>
      <c r="G144" s="36">
        <f t="shared" si="3"/>
        <v>0</v>
      </c>
      <c r="H144" s="36">
        <f t="shared" si="3"/>
        <v>0</v>
      </c>
      <c r="I144" s="36">
        <f t="shared" si="3"/>
        <v>0</v>
      </c>
      <c r="J144" s="36">
        <f t="shared" si="3"/>
        <v>0</v>
      </c>
      <c r="K144" s="36">
        <f t="shared" si="3"/>
        <v>0</v>
      </c>
      <c r="L144" s="36">
        <f t="shared" si="3"/>
        <v>0</v>
      </c>
      <c r="M144" s="36">
        <f t="shared" si="3"/>
        <v>9.9885844748858442E-3</v>
      </c>
      <c r="N144" s="36">
        <f t="shared" si="3"/>
        <v>1.5806111696522657E-2</v>
      </c>
      <c r="O144" s="36">
        <f t="shared" si="3"/>
        <v>1.7757483510908167E-2</v>
      </c>
      <c r="P144" s="36">
        <f t="shared" si="3"/>
        <v>1.8879522304179837E-2</v>
      </c>
      <c r="Q144" s="36">
        <f t="shared" si="3"/>
        <v>2.5408749447635881E-2</v>
      </c>
      <c r="R144" s="36">
        <f t="shared" si="3"/>
        <v>3.7734652460679856E-2</v>
      </c>
      <c r="S144" s="36">
        <f t="shared" si="3"/>
        <v>4.3713108363960348E-2</v>
      </c>
      <c r="T144" s="36">
        <f t="shared" si="3"/>
        <v>5.3117137265865248E-2</v>
      </c>
      <c r="U144" s="36">
        <f t="shared" si="3"/>
        <v>6.4888248017303529E-2</v>
      </c>
      <c r="V144" s="36">
        <f t="shared" si="3"/>
        <v>7.0776255707762567E-2</v>
      </c>
      <c r="W144" s="36">
        <f t="shared" si="3"/>
        <v>6.6460248952273718E-2</v>
      </c>
      <c r="X144" s="36">
        <f t="shared" si="3"/>
        <v>6.7922374429223747E-2</v>
      </c>
      <c r="Y144" s="36">
        <f t="shared" si="3"/>
        <v>6.5721751524269539E-2</v>
      </c>
      <c r="Z144" s="36">
        <f t="shared" si="3"/>
        <v>6.1411862378824504E-2</v>
      </c>
      <c r="AA144" s="36">
        <f t="shared" si="3"/>
        <v>5.4749085622117721E-2</v>
      </c>
      <c r="AB144" s="36">
        <f t="shared" si="3"/>
        <v>5.2855445049102397E-2</v>
      </c>
      <c r="AC144" s="36">
        <f t="shared" si="3"/>
        <v>4.5017596900133197E-2</v>
      </c>
      <c r="AD144" s="36">
        <f t="shared" si="3"/>
        <v>3.6605603097647481E-2</v>
      </c>
      <c r="AE144" s="36">
        <f t="shared" si="3"/>
        <v>2.6724452959839894E-2</v>
      </c>
      <c r="AF144" s="36">
        <f t="shared" si="3"/>
        <v>2.1785353271288645E-2</v>
      </c>
      <c r="AG144" s="36">
        <f t="shared" si="3"/>
        <v>1.8294587479362814E-2</v>
      </c>
      <c r="AH144" s="36">
        <f t="shared" si="3"/>
        <v>1.9155463194650606E-2</v>
      </c>
      <c r="AI144" s="36">
        <f t="shared" si="3"/>
        <v>1.4974482943862477E-2</v>
      </c>
      <c r="AJ144" s="36">
        <f t="shared" si="3"/>
        <v>1.4285349863523891E-2</v>
      </c>
      <c r="AK144" s="36">
        <f t="shared" si="3"/>
        <v>1.1882330973841898E-2</v>
      </c>
      <c r="AL144" s="36">
        <f t="shared" si="3"/>
        <v>8.3268962291561856E-3</v>
      </c>
      <c r="AM144" s="36">
        <f t="shared" si="3"/>
        <v>6.0142584188051986E-3</v>
      </c>
      <c r="AN144" s="36">
        <f t="shared" si="3"/>
        <v>4.0143748544082354E-3</v>
      </c>
      <c r="AO144" s="36">
        <f t="shared" si="3"/>
        <v>2.7035318056723404E-3</v>
      </c>
      <c r="AP144" s="36">
        <f t="shared" si="3"/>
        <v>2.0715852642688611E-3</v>
      </c>
      <c r="AQ144" s="36">
        <f t="shared" si="3"/>
        <v>1.3993571568507144E-3</v>
      </c>
    </row>
    <row r="145" spans="1:43" x14ac:dyDescent="0.35">
      <c r="A145" s="37"/>
      <c r="B145" s="12"/>
      <c r="C145" s="8" t="s">
        <v>137</v>
      </c>
      <c r="D145" s="8"/>
      <c r="E145" s="31" t="s">
        <v>77</v>
      </c>
      <c r="F145" s="36">
        <f t="shared" ref="F145:AQ145" si="4">IFERROR((F124*1000)/(8760*F61),0)</f>
        <v>8.3022000830220016E-3</v>
      </c>
      <c r="G145" s="36">
        <f t="shared" si="4"/>
        <v>9.8942796222364036E-3</v>
      </c>
      <c r="H145" s="36">
        <f t="shared" si="4"/>
        <v>7.9176002344555057E-3</v>
      </c>
      <c r="I145" s="36">
        <f t="shared" si="4"/>
        <v>1.0813414532246095E-2</v>
      </c>
      <c r="J145" s="36">
        <f t="shared" si="4"/>
        <v>6.6509945050692671E-3</v>
      </c>
      <c r="K145" s="36">
        <f t="shared" si="4"/>
        <v>5.5028685165671469E-3</v>
      </c>
      <c r="L145" s="36">
        <f t="shared" si="4"/>
        <v>4.6663661982090264E-3</v>
      </c>
      <c r="M145" s="36">
        <f t="shared" si="4"/>
        <v>2.9212957969294933E-3</v>
      </c>
      <c r="N145" s="36">
        <f t="shared" si="4"/>
        <v>4.7265000472650007E-3</v>
      </c>
      <c r="O145" s="36">
        <f t="shared" si="4"/>
        <v>4.5743422095902604E-3</v>
      </c>
      <c r="P145" s="36">
        <f t="shared" si="4"/>
        <v>4.9369879134475488E-3</v>
      </c>
      <c r="Q145" s="36">
        <f t="shared" si="4"/>
        <v>7.5036317577707604E-3</v>
      </c>
      <c r="R145" s="36">
        <f t="shared" si="4"/>
        <v>0</v>
      </c>
      <c r="S145" s="36">
        <f t="shared" si="4"/>
        <v>3.8051750380517502E-2</v>
      </c>
      <c r="T145" s="36">
        <f t="shared" si="4"/>
        <v>3.8051750380517502E-2</v>
      </c>
      <c r="U145" s="36">
        <f t="shared" si="4"/>
        <v>3.8051750380517502E-2</v>
      </c>
      <c r="V145" s="36">
        <f t="shared" si="4"/>
        <v>3.8051750380517502E-2</v>
      </c>
      <c r="W145" s="36">
        <f t="shared" si="4"/>
        <v>3.8051750380517502E-2</v>
      </c>
      <c r="X145" s="36">
        <f t="shared" si="4"/>
        <v>3.8051750380517502E-2</v>
      </c>
      <c r="Y145" s="36">
        <f t="shared" si="4"/>
        <v>3.8051750380517502E-2</v>
      </c>
      <c r="Z145" s="36">
        <f t="shared" si="4"/>
        <v>3.8051750380517502E-2</v>
      </c>
      <c r="AA145" s="36">
        <f t="shared" si="4"/>
        <v>3.8051750380517502E-2</v>
      </c>
      <c r="AB145" s="36">
        <f t="shared" si="4"/>
        <v>3.8051750380517502E-2</v>
      </c>
      <c r="AC145" s="36">
        <f t="shared" si="4"/>
        <v>0</v>
      </c>
      <c r="AD145" s="36">
        <f t="shared" si="4"/>
        <v>0</v>
      </c>
      <c r="AE145" s="36">
        <f t="shared" si="4"/>
        <v>0</v>
      </c>
      <c r="AF145" s="36">
        <f t="shared" si="4"/>
        <v>0</v>
      </c>
      <c r="AG145" s="36">
        <f t="shared" si="4"/>
        <v>0</v>
      </c>
      <c r="AH145" s="36">
        <f t="shared" si="4"/>
        <v>0</v>
      </c>
      <c r="AI145" s="36">
        <f t="shared" si="4"/>
        <v>0</v>
      </c>
      <c r="AJ145" s="36">
        <f t="shared" si="4"/>
        <v>0</v>
      </c>
      <c r="AK145" s="36">
        <f t="shared" si="4"/>
        <v>0</v>
      </c>
      <c r="AL145" s="36">
        <f t="shared" si="4"/>
        <v>0</v>
      </c>
      <c r="AM145" s="36">
        <f t="shared" si="4"/>
        <v>0</v>
      </c>
      <c r="AN145" s="36">
        <f t="shared" si="4"/>
        <v>0</v>
      </c>
      <c r="AO145" s="36">
        <f t="shared" si="4"/>
        <v>0</v>
      </c>
      <c r="AP145" s="36">
        <f t="shared" si="4"/>
        <v>0</v>
      </c>
      <c r="AQ145" s="36">
        <f t="shared" si="4"/>
        <v>0</v>
      </c>
    </row>
    <row r="146" spans="1:43" x14ac:dyDescent="0.35">
      <c r="A146" s="37"/>
      <c r="B146" s="12"/>
      <c r="C146" s="8" t="s">
        <v>138</v>
      </c>
      <c r="D146" s="8"/>
      <c r="E146" s="31" t="s">
        <v>77</v>
      </c>
      <c r="F146" s="36">
        <f t="shared" ref="F146:AQ146" si="5">IFERROR((F125*1000)/(8760*F62),0)</f>
        <v>-4.4687108987796355E-2</v>
      </c>
      <c r="G146" s="36">
        <f t="shared" si="5"/>
        <v>-4.4687108987796355E-2</v>
      </c>
      <c r="H146" s="36">
        <f t="shared" si="5"/>
        <v>-4.834332699588878E-2</v>
      </c>
      <c r="I146" s="36">
        <f t="shared" si="5"/>
        <v>-5.5249516566730036E-2</v>
      </c>
      <c r="J146" s="36">
        <f t="shared" si="5"/>
        <v>-5.6468255902760847E-2</v>
      </c>
      <c r="K146" s="36">
        <f t="shared" si="5"/>
        <v>-5.6468255902760847E-2</v>
      </c>
      <c r="L146" s="36">
        <f t="shared" si="5"/>
        <v>-5.6874502348104448E-2</v>
      </c>
      <c r="M146" s="36">
        <f t="shared" si="5"/>
        <v>-4.8964347123059929E-2</v>
      </c>
      <c r="N146" s="36">
        <f t="shared" si="5"/>
        <v>-4.8679670686297957E-2</v>
      </c>
      <c r="O146" s="36">
        <f t="shared" si="5"/>
        <v>-4.9249023559821907E-2</v>
      </c>
      <c r="P146" s="36">
        <f t="shared" si="5"/>
        <v>-4.7825641376012029E-2</v>
      </c>
      <c r="Q146" s="36">
        <f t="shared" si="5"/>
        <v>-4.7825641376012029E-2</v>
      </c>
      <c r="R146" s="36">
        <f t="shared" si="5"/>
        <v>-4.5662100456621002E-2</v>
      </c>
      <c r="S146" s="36">
        <f t="shared" si="5"/>
        <v>-4.3027748507200564E-2</v>
      </c>
      <c r="T146" s="36">
        <f t="shared" si="5"/>
        <v>-3.9954337899543377E-2</v>
      </c>
      <c r="U146" s="36">
        <f t="shared" si="5"/>
        <v>-3.7319985950122939E-2</v>
      </c>
      <c r="V146" s="36">
        <f t="shared" si="5"/>
        <v>-3.5344221988057603E-2</v>
      </c>
      <c r="W146" s="36">
        <f t="shared" si="5"/>
        <v>-3.5344221988057603E-2</v>
      </c>
      <c r="X146" s="36">
        <f t="shared" si="5"/>
        <v>-3.4905163329820861E-2</v>
      </c>
      <c r="Y146" s="36">
        <f t="shared" si="5"/>
        <v>-3.5124692658939236E-2</v>
      </c>
      <c r="Z146" s="36">
        <f t="shared" si="5"/>
        <v>-3.4246575342465752E-2</v>
      </c>
      <c r="AA146" s="36">
        <f t="shared" si="5"/>
        <v>-3.3587987355110642E-2</v>
      </c>
      <c r="AB146" s="36">
        <f t="shared" si="5"/>
        <v>-3.31489286968739E-2</v>
      </c>
      <c r="AC146" s="36">
        <f t="shared" si="5"/>
        <v>-3.31489286968739E-2</v>
      </c>
      <c r="AD146" s="36">
        <f t="shared" si="5"/>
        <v>-3.4466104671584126E-2</v>
      </c>
      <c r="AE146" s="36">
        <f t="shared" si="5"/>
        <v>-3.4466104671584126E-2</v>
      </c>
      <c r="AF146" s="36">
        <f t="shared" si="5"/>
        <v>-3.4685634000702494E-2</v>
      </c>
      <c r="AG146" s="36">
        <f t="shared" si="5"/>
        <v>-3.5344221988057603E-2</v>
      </c>
      <c r="AH146" s="36">
        <f t="shared" si="5"/>
        <v>-3.4466104671584126E-2</v>
      </c>
      <c r="AI146" s="36">
        <f t="shared" si="5"/>
        <v>-3.5344221988057603E-2</v>
      </c>
      <c r="AJ146" s="36">
        <f t="shared" si="5"/>
        <v>-3.4685634000702494E-2</v>
      </c>
      <c r="AK146" s="36">
        <f t="shared" si="5"/>
        <v>-3.4905163329820861E-2</v>
      </c>
      <c r="AL146" s="36">
        <f t="shared" si="5"/>
        <v>-3.5124692658939236E-2</v>
      </c>
      <c r="AM146" s="36">
        <f t="shared" si="5"/>
        <v>-3.5783280646294345E-2</v>
      </c>
      <c r="AN146" s="36">
        <f t="shared" si="5"/>
        <v>-3.5783280646294345E-2</v>
      </c>
      <c r="AO146" s="36">
        <f t="shared" si="5"/>
        <v>-3.6661397962767829E-2</v>
      </c>
      <c r="AP146" s="36">
        <f t="shared" si="5"/>
        <v>-3.6661397962767829E-2</v>
      </c>
      <c r="AQ146" s="36">
        <f t="shared" si="5"/>
        <v>-3.7539515279241306E-2</v>
      </c>
    </row>
    <row r="147" spans="1:43" x14ac:dyDescent="0.35">
      <c r="A147" s="37"/>
      <c r="B147" s="12"/>
      <c r="C147" s="8" t="s">
        <v>131</v>
      </c>
      <c r="D147" s="8"/>
      <c r="E147" s="31" t="s">
        <v>77</v>
      </c>
      <c r="F147" s="36">
        <f t="shared" ref="F147:AQ147" si="6">IFERROR((F126*1000)/(8760*F63),0)</f>
        <v>0.27747637777476375</v>
      </c>
      <c r="G147" s="36">
        <f t="shared" si="6"/>
        <v>0.28568463499970348</v>
      </c>
      <c r="H147" s="36">
        <f t="shared" si="6"/>
        <v>0.29381569673010327</v>
      </c>
      <c r="I147" s="36">
        <f t="shared" si="6"/>
        <v>0.29723886618722639</v>
      </c>
      <c r="J147" s="36">
        <f t="shared" si="6"/>
        <v>0.29927482986056442</v>
      </c>
      <c r="K147" s="36">
        <f t="shared" si="6"/>
        <v>0.29818270969323651</v>
      </c>
      <c r="L147" s="36">
        <f t="shared" si="6"/>
        <v>0.28906008013348922</v>
      </c>
      <c r="M147" s="36">
        <f t="shared" si="6"/>
        <v>0.29181699959911217</v>
      </c>
      <c r="N147" s="36">
        <f t="shared" si="6"/>
        <v>0.29461133130905748</v>
      </c>
      <c r="O147" s="36">
        <f t="shared" si="6"/>
        <v>0.29782750978883671</v>
      </c>
      <c r="P147" s="36">
        <f t="shared" si="6"/>
        <v>0.29647481068079751</v>
      </c>
      <c r="Q147" s="36">
        <f t="shared" si="6"/>
        <v>0.29714078086312234</v>
      </c>
      <c r="R147" s="36">
        <f t="shared" si="6"/>
        <v>0.30129723939468211</v>
      </c>
      <c r="S147" s="36">
        <f t="shared" si="6"/>
        <v>0.30708070253172348</v>
      </c>
      <c r="T147" s="36">
        <f t="shared" si="6"/>
        <v>0.3069602697051167</v>
      </c>
      <c r="U147" s="36">
        <f t="shared" si="6"/>
        <v>0.31089353103735179</v>
      </c>
      <c r="V147" s="36">
        <f t="shared" si="6"/>
        <v>0.31123534664564056</v>
      </c>
      <c r="W147" s="36">
        <f t="shared" si="6"/>
        <v>0.31230939440582511</v>
      </c>
      <c r="X147" s="36">
        <f t="shared" si="6"/>
        <v>0.31372987413541553</v>
      </c>
      <c r="Y147" s="36">
        <f t="shared" si="6"/>
        <v>0.32028425486749151</v>
      </c>
      <c r="Z147" s="36">
        <f t="shared" si="6"/>
        <v>0.32733993441286002</v>
      </c>
      <c r="AA147" s="36">
        <f t="shared" si="6"/>
        <v>0.33392395577317557</v>
      </c>
      <c r="AB147" s="36">
        <f t="shared" si="6"/>
        <v>0.33350938295224131</v>
      </c>
      <c r="AC147" s="36">
        <f t="shared" si="6"/>
        <v>0.33679269309829968</v>
      </c>
      <c r="AD147" s="36">
        <f t="shared" si="6"/>
        <v>0.34558282107561183</v>
      </c>
      <c r="AE147" s="36">
        <f t="shared" si="6"/>
        <v>0.34897989168738563</v>
      </c>
      <c r="AF147" s="36">
        <f t="shared" si="6"/>
        <v>0.34657002107046092</v>
      </c>
      <c r="AG147" s="36">
        <f t="shared" si="6"/>
        <v>0.34218705408105021</v>
      </c>
      <c r="AH147" s="36">
        <f t="shared" si="6"/>
        <v>0.3374315262117274</v>
      </c>
      <c r="AI147" s="36">
        <f t="shared" si="6"/>
        <v>0.33461014612536</v>
      </c>
      <c r="AJ147" s="36">
        <f t="shared" si="6"/>
        <v>0.32926733235509742</v>
      </c>
      <c r="AK147" s="36">
        <f t="shared" si="6"/>
        <v>0.33052471245202947</v>
      </c>
      <c r="AL147" s="36">
        <f t="shared" si="6"/>
        <v>0.33574256754579268</v>
      </c>
      <c r="AM147" s="36">
        <f t="shared" si="6"/>
        <v>0.33954866864250538</v>
      </c>
      <c r="AN147" s="36">
        <f t="shared" si="6"/>
        <v>0.33988204976046565</v>
      </c>
      <c r="AO147" s="36">
        <f t="shared" si="6"/>
        <v>0.34179899118873702</v>
      </c>
      <c r="AP147" s="36">
        <f t="shared" si="6"/>
        <v>0.33890968816641492</v>
      </c>
      <c r="AQ147" s="36">
        <f t="shared" si="6"/>
        <v>0.3381317988911744</v>
      </c>
    </row>
    <row r="148" spans="1:43" x14ac:dyDescent="0.35">
      <c r="A148" s="37"/>
      <c r="B148" s="12"/>
      <c r="C148" s="8" t="s">
        <v>139</v>
      </c>
      <c r="D148" s="8"/>
      <c r="E148" s="31" t="s">
        <v>77</v>
      </c>
      <c r="F148" s="36">
        <f t="shared" ref="F148:AQ148" si="7">IFERROR((F127*1000)/(8760*F64),0)</f>
        <v>0.43387742962613063</v>
      </c>
      <c r="G148" s="36">
        <f t="shared" si="7"/>
        <v>0.44459675164807416</v>
      </c>
      <c r="H148" s="36">
        <f t="shared" si="7"/>
        <v>0.46944988040878449</v>
      </c>
      <c r="I148" s="36">
        <f t="shared" si="7"/>
        <v>0.48303883126526692</v>
      </c>
      <c r="J148" s="36">
        <f t="shared" si="7"/>
        <v>0.49372064039881119</v>
      </c>
      <c r="K148" s="36">
        <f t="shared" si="7"/>
        <v>0.50115440405706535</v>
      </c>
      <c r="L148" s="36">
        <f t="shared" si="7"/>
        <v>0.4983960181933535</v>
      </c>
      <c r="M148" s="36">
        <f t="shared" si="7"/>
        <v>0.50273005726461573</v>
      </c>
      <c r="N148" s="36">
        <f t="shared" si="7"/>
        <v>0.50518089216719353</v>
      </c>
      <c r="O148" s="36">
        <f t="shared" si="7"/>
        <v>0.50889691233575152</v>
      </c>
      <c r="P148" s="36">
        <f t="shared" si="7"/>
        <v>0.5067389560032427</v>
      </c>
      <c r="Q148" s="36">
        <f t="shared" si="7"/>
        <v>0.50732293791897409</v>
      </c>
      <c r="R148" s="36">
        <f t="shared" si="7"/>
        <v>0.50749733552030341</v>
      </c>
      <c r="S148" s="36">
        <f t="shared" si="7"/>
        <v>0.5106180658241033</v>
      </c>
      <c r="T148" s="36">
        <f t="shared" si="7"/>
        <v>0.50732908416815448</v>
      </c>
      <c r="U148" s="36">
        <f t="shared" si="7"/>
        <v>0.50696427806618705</v>
      </c>
      <c r="V148" s="36">
        <f t="shared" si="7"/>
        <v>0.50602347172690143</v>
      </c>
      <c r="W148" s="36">
        <f t="shared" si="7"/>
        <v>0.50604076106425011</v>
      </c>
      <c r="X148" s="36">
        <f t="shared" si="7"/>
        <v>0.50421426895518617</v>
      </c>
      <c r="Y148" s="36">
        <f t="shared" si="7"/>
        <v>0.50172244199266736</v>
      </c>
      <c r="Z148" s="36">
        <f t="shared" si="7"/>
        <v>0.50095551526204174</v>
      </c>
      <c r="AA148" s="36">
        <f t="shared" si="7"/>
        <v>0.50328043138226752</v>
      </c>
      <c r="AB148" s="36">
        <f t="shared" si="7"/>
        <v>0.49720594512786681</v>
      </c>
      <c r="AC148" s="36">
        <f t="shared" si="7"/>
        <v>0.49065178254829667</v>
      </c>
      <c r="AD148" s="36">
        <f t="shared" si="7"/>
        <v>0.48749991815227728</v>
      </c>
      <c r="AE148" s="36">
        <f t="shared" si="7"/>
        <v>0.48924088189943343</v>
      </c>
      <c r="AF148" s="36">
        <f t="shared" si="7"/>
        <v>0.48332463526275371</v>
      </c>
      <c r="AG148" s="36">
        <f t="shared" si="7"/>
        <v>0.47664469319663832</v>
      </c>
      <c r="AH148" s="36">
        <f t="shared" si="7"/>
        <v>0.46621208175669959</v>
      </c>
      <c r="AI148" s="36">
        <f t="shared" si="7"/>
        <v>0.46152788875090789</v>
      </c>
      <c r="AJ148" s="36">
        <f t="shared" si="7"/>
        <v>0.45188177942818508</v>
      </c>
      <c r="AK148" s="36">
        <f t="shared" si="7"/>
        <v>0.44757729516330202</v>
      </c>
      <c r="AL148" s="36">
        <f t="shared" si="7"/>
        <v>0.45709709226791256</v>
      </c>
      <c r="AM148" s="36">
        <f t="shared" si="7"/>
        <v>0.47102253509216979</v>
      </c>
      <c r="AN148" s="36">
        <f t="shared" si="7"/>
        <v>0.48408207260268699</v>
      </c>
      <c r="AO148" s="36">
        <f t="shared" si="7"/>
        <v>0.49466399432732366</v>
      </c>
      <c r="AP148" s="36">
        <f t="shared" si="7"/>
        <v>0.50169506831463961</v>
      </c>
      <c r="AQ148" s="36">
        <f t="shared" si="7"/>
        <v>0.50837173410229108</v>
      </c>
    </row>
    <row r="149" spans="1:43" x14ac:dyDescent="0.35">
      <c r="A149" s="37"/>
      <c r="B149" s="12"/>
      <c r="C149" s="8" t="s">
        <v>140</v>
      </c>
      <c r="D149" s="8"/>
      <c r="E149" s="31" t="s">
        <v>77</v>
      </c>
      <c r="F149" s="36">
        <f t="shared" ref="F149:AQ149" si="8">IFERROR((F128*1000)/(8760*F65),0)</f>
        <v>0.38095996601890203</v>
      </c>
      <c r="G149" s="36">
        <f t="shared" si="8"/>
        <v>0.38117356846690809</v>
      </c>
      <c r="H149" s="36">
        <f t="shared" si="8"/>
        <v>0.38095238095238093</v>
      </c>
      <c r="I149" s="36">
        <f t="shared" si="8"/>
        <v>0.37858266904006393</v>
      </c>
      <c r="J149" s="36">
        <f t="shared" si="8"/>
        <v>0.37435269508430907</v>
      </c>
      <c r="K149" s="36">
        <f t="shared" si="8"/>
        <v>0.36339421613394218</v>
      </c>
      <c r="L149" s="36">
        <f t="shared" si="8"/>
        <v>0.34622911335240103</v>
      </c>
      <c r="M149" s="36">
        <f t="shared" si="8"/>
        <v>0.35363311494937461</v>
      </c>
      <c r="N149" s="36">
        <f t="shared" si="8"/>
        <v>0.35596798743064761</v>
      </c>
      <c r="O149" s="36">
        <f t="shared" si="8"/>
        <v>0.36505262129758503</v>
      </c>
      <c r="P149" s="36">
        <f t="shared" si="8"/>
        <v>0.37726173906673505</v>
      </c>
      <c r="Q149" s="36">
        <f t="shared" si="8"/>
        <v>0.37787219495519253</v>
      </c>
      <c r="R149" s="36">
        <f t="shared" si="8"/>
        <v>0.37970356262056504</v>
      </c>
      <c r="S149" s="36">
        <f t="shared" si="8"/>
        <v>0.38092447439748001</v>
      </c>
      <c r="T149" s="36">
        <f t="shared" si="8"/>
        <v>0.37970356262056504</v>
      </c>
      <c r="U149" s="36">
        <f t="shared" si="8"/>
        <v>0.37970356262056504</v>
      </c>
      <c r="V149" s="36">
        <f t="shared" si="8"/>
        <v>0.37970356262056504</v>
      </c>
      <c r="W149" s="36">
        <f t="shared" si="8"/>
        <v>0.38092447439748001</v>
      </c>
      <c r="X149" s="36">
        <f t="shared" si="8"/>
        <v>0.37970356262056504</v>
      </c>
      <c r="Y149" s="36">
        <f t="shared" si="8"/>
        <v>0.37970356262056504</v>
      </c>
      <c r="Z149" s="36">
        <f t="shared" si="8"/>
        <v>0.37970356262056504</v>
      </c>
      <c r="AA149" s="36">
        <f t="shared" si="8"/>
        <v>0.38092447439748001</v>
      </c>
      <c r="AB149" s="36">
        <f t="shared" si="8"/>
        <v>0.37970356262056504</v>
      </c>
      <c r="AC149" s="36">
        <f t="shared" si="8"/>
        <v>0.37970356262056504</v>
      </c>
      <c r="AD149" s="36">
        <f t="shared" si="8"/>
        <v>0.37970356262056504</v>
      </c>
      <c r="AE149" s="36">
        <f t="shared" si="8"/>
        <v>0.38092447439748001</v>
      </c>
      <c r="AF149" s="36">
        <f t="shared" si="8"/>
        <v>0.37970356262056504</v>
      </c>
      <c r="AG149" s="36">
        <f t="shared" si="8"/>
        <v>0.37970356262056504</v>
      </c>
      <c r="AH149" s="36">
        <f t="shared" si="8"/>
        <v>0.37970356262056504</v>
      </c>
      <c r="AI149" s="36">
        <f t="shared" si="8"/>
        <v>0.38092447439748001</v>
      </c>
      <c r="AJ149" s="36">
        <f t="shared" si="8"/>
        <v>0.37970356262056504</v>
      </c>
      <c r="AK149" s="36">
        <f t="shared" si="8"/>
        <v>0.37970356262056504</v>
      </c>
      <c r="AL149" s="36">
        <f t="shared" si="8"/>
        <v>0.37970356262056504</v>
      </c>
      <c r="AM149" s="36">
        <f t="shared" si="8"/>
        <v>0.38092447439748001</v>
      </c>
      <c r="AN149" s="36">
        <f t="shared" si="8"/>
        <v>0.37970356262056504</v>
      </c>
      <c r="AO149" s="36">
        <f t="shared" si="8"/>
        <v>0.37970356262056504</v>
      </c>
      <c r="AP149" s="36">
        <f t="shared" si="8"/>
        <v>0.37970356262056504</v>
      </c>
      <c r="AQ149" s="36">
        <f t="shared" si="8"/>
        <v>0.38092447439748001</v>
      </c>
    </row>
    <row r="150" spans="1:43" x14ac:dyDescent="0.35">
      <c r="A150" s="37"/>
      <c r="B150" s="12"/>
      <c r="C150" s="8" t="s">
        <v>141</v>
      </c>
      <c r="D150" s="8"/>
      <c r="E150" s="31" t="s">
        <v>77</v>
      </c>
      <c r="F150" s="36">
        <f t="shared" ref="F150:AQ150" si="9">IFERROR((F129*1000)/(8760*F66),0)</f>
        <v>0</v>
      </c>
      <c r="G150" s="36">
        <f t="shared" si="9"/>
        <v>0</v>
      </c>
      <c r="H150" s="36">
        <f t="shared" si="9"/>
        <v>0</v>
      </c>
      <c r="I150" s="36">
        <f t="shared" si="9"/>
        <v>0</v>
      </c>
      <c r="J150" s="36">
        <f t="shared" si="9"/>
        <v>0</v>
      </c>
      <c r="K150" s="36">
        <f t="shared" si="9"/>
        <v>0</v>
      </c>
      <c r="L150" s="36">
        <f t="shared" si="9"/>
        <v>0</v>
      </c>
      <c r="M150" s="36">
        <f t="shared" si="9"/>
        <v>0.50228310502283102</v>
      </c>
      <c r="N150" s="36">
        <f t="shared" si="9"/>
        <v>0.51537738383024445</v>
      </c>
      <c r="O150" s="36">
        <f t="shared" si="9"/>
        <v>0.52004058853373925</v>
      </c>
      <c r="P150" s="36">
        <f t="shared" si="9"/>
        <v>0.53997245778067693</v>
      </c>
      <c r="Q150" s="36">
        <f t="shared" si="9"/>
        <v>0.55402521342068689</v>
      </c>
      <c r="R150" s="36">
        <f t="shared" si="9"/>
        <v>0.57926714215630781</v>
      </c>
      <c r="S150" s="36">
        <f t="shared" si="9"/>
        <v>0.60225288745635241</v>
      </c>
      <c r="T150" s="36">
        <f t="shared" si="9"/>
        <v>0.62743419285522428</v>
      </c>
      <c r="U150" s="36">
        <f t="shared" si="9"/>
        <v>0.64044453397797474</v>
      </c>
      <c r="V150" s="36">
        <f t="shared" si="9"/>
        <v>0.64632017190437818</v>
      </c>
      <c r="W150" s="36">
        <f t="shared" si="9"/>
        <v>0.65393571018174124</v>
      </c>
      <c r="X150" s="36">
        <f t="shared" si="9"/>
        <v>0.65658169282409506</v>
      </c>
      <c r="Y150" s="36">
        <f t="shared" si="9"/>
        <v>0.66262965314947531</v>
      </c>
      <c r="Z150" s="36">
        <f t="shared" si="9"/>
        <v>0.66482461602324616</v>
      </c>
      <c r="AA150" s="36">
        <f t="shared" si="9"/>
        <v>0.66514892071398923</v>
      </c>
      <c r="AB150" s="36">
        <f t="shared" si="9"/>
        <v>0.66677044416770448</v>
      </c>
      <c r="AC150" s="36">
        <f t="shared" si="9"/>
        <v>0.65823848792566853</v>
      </c>
      <c r="AD150" s="36">
        <f t="shared" si="9"/>
        <v>0.65710261477998144</v>
      </c>
      <c r="AE150" s="36">
        <f t="shared" si="9"/>
        <v>0.64351234493069875</v>
      </c>
      <c r="AF150" s="36">
        <f t="shared" si="9"/>
        <v>0.63669333656604843</v>
      </c>
      <c r="AG150" s="36">
        <f t="shared" si="9"/>
        <v>0.64022911868105226</v>
      </c>
      <c r="AH150" s="36">
        <f t="shared" si="9"/>
        <v>0.65083646502606385</v>
      </c>
      <c r="AI150" s="36">
        <f t="shared" si="9"/>
        <v>0.65479452054794518</v>
      </c>
      <c r="AJ150" s="36">
        <f t="shared" si="9"/>
        <v>0.66963470319634699</v>
      </c>
      <c r="AK150" s="36">
        <f t="shared" si="9"/>
        <v>0.67442922374429226</v>
      </c>
      <c r="AL150" s="36">
        <f t="shared" si="9"/>
        <v>0.6751141552511416</v>
      </c>
      <c r="AM150" s="36">
        <f t="shared" si="9"/>
        <v>0.67260273972602735</v>
      </c>
      <c r="AN150" s="36">
        <f t="shared" si="9"/>
        <v>0.67009132420091322</v>
      </c>
      <c r="AO150" s="36">
        <f t="shared" si="9"/>
        <v>0.66872146118721465</v>
      </c>
      <c r="AP150" s="36">
        <f t="shared" si="9"/>
        <v>0.67054794520547945</v>
      </c>
      <c r="AQ150" s="36">
        <f t="shared" si="9"/>
        <v>0.67077625570776256</v>
      </c>
    </row>
    <row r="151" spans="1:43" x14ac:dyDescent="0.35">
      <c r="A151" s="37"/>
      <c r="B151" s="12"/>
      <c r="C151" s="8" t="s">
        <v>142</v>
      </c>
      <c r="D151" s="8"/>
      <c r="E151" s="31" t="s">
        <v>77</v>
      </c>
      <c r="F151" s="36">
        <f t="shared" ref="F151:AQ151" si="10">IFERROR((F130*1000)/(8760*F67),0)</f>
        <v>0.84791322159388638</v>
      </c>
      <c r="G151" s="36">
        <f t="shared" si="10"/>
        <v>0.83713850837138515</v>
      </c>
      <c r="H151" s="36">
        <f t="shared" si="10"/>
        <v>0.76253705038852837</v>
      </c>
      <c r="I151" s="36">
        <f t="shared" si="10"/>
        <v>0.70979865951026733</v>
      </c>
      <c r="J151" s="36">
        <f t="shared" si="10"/>
        <v>0.60158005363484812</v>
      </c>
      <c r="K151" s="36">
        <f t="shared" si="10"/>
        <v>0.55277572708464351</v>
      </c>
      <c r="L151" s="36">
        <f t="shared" si="10"/>
        <v>0.48608042421564296</v>
      </c>
      <c r="M151" s="36">
        <f t="shared" si="10"/>
        <v>0.46953553802868869</v>
      </c>
      <c r="N151" s="36">
        <f t="shared" si="10"/>
        <v>0.48083575480835755</v>
      </c>
      <c r="O151" s="36">
        <f t="shared" si="10"/>
        <v>0.48586159143648483</v>
      </c>
      <c r="P151" s="36">
        <f t="shared" si="10"/>
        <v>0.50176847069391428</v>
      </c>
      <c r="Q151" s="36">
        <f t="shared" si="10"/>
        <v>0.50738266337300697</v>
      </c>
      <c r="R151" s="36">
        <f t="shared" si="10"/>
        <v>0.54759625929692324</v>
      </c>
      <c r="S151" s="36">
        <f t="shared" si="10"/>
        <v>0.7135575942915392</v>
      </c>
      <c r="T151" s="36">
        <f t="shared" si="10"/>
        <v>0.74323097761579604</v>
      </c>
      <c r="U151" s="36">
        <f t="shared" si="10"/>
        <v>0.76173320486503848</v>
      </c>
      <c r="V151" s="36">
        <f t="shared" si="10"/>
        <v>0.77255526231270855</v>
      </c>
      <c r="W151" s="36">
        <f t="shared" si="10"/>
        <v>0.77709354446818313</v>
      </c>
      <c r="X151" s="36">
        <f t="shared" si="10"/>
        <v>0.77709354446818313</v>
      </c>
      <c r="Y151" s="36">
        <f t="shared" si="10"/>
        <v>0.7767444458408389</v>
      </c>
      <c r="Z151" s="36">
        <f t="shared" si="10"/>
        <v>0.77744264309552735</v>
      </c>
      <c r="AA151" s="36">
        <f t="shared" si="10"/>
        <v>0.77779174172287158</v>
      </c>
      <c r="AB151" s="36">
        <f t="shared" si="10"/>
        <v>0.77814084035021569</v>
      </c>
      <c r="AC151" s="36">
        <f t="shared" si="10"/>
        <v>0.77395165682208533</v>
      </c>
      <c r="AD151" s="36">
        <f t="shared" si="10"/>
        <v>0.76941337466661075</v>
      </c>
      <c r="AE151" s="36">
        <f t="shared" si="10"/>
        <v>0.75998771172831747</v>
      </c>
      <c r="AF151" s="36">
        <f t="shared" si="10"/>
        <v>0.75475123231815455</v>
      </c>
      <c r="AG151" s="36">
        <f t="shared" si="10"/>
        <v>0.75510033094549867</v>
      </c>
      <c r="AH151" s="36">
        <f t="shared" si="10"/>
        <v>0.76662058564785718</v>
      </c>
      <c r="AI151" s="36">
        <f t="shared" si="10"/>
        <v>0.77290436094005277</v>
      </c>
      <c r="AJ151" s="36">
        <f t="shared" si="10"/>
        <v>0.78756650328850908</v>
      </c>
      <c r="AK151" s="36">
        <f t="shared" si="10"/>
        <v>0.792802982698672</v>
      </c>
      <c r="AL151" s="36">
        <f t="shared" si="10"/>
        <v>0.79524667309008135</v>
      </c>
      <c r="AM151" s="36">
        <f t="shared" si="10"/>
        <v>0.79175568681663944</v>
      </c>
      <c r="AN151" s="36">
        <f t="shared" si="10"/>
        <v>0.78442461564241128</v>
      </c>
      <c r="AO151" s="36">
        <f t="shared" si="10"/>
        <v>0.77814084035021569</v>
      </c>
      <c r="AP151" s="36">
        <f t="shared" si="10"/>
        <v>0.77779174172287158</v>
      </c>
      <c r="AQ151" s="36">
        <f t="shared" si="10"/>
        <v>0.78058453074162515</v>
      </c>
    </row>
    <row r="152" spans="1:43" x14ac:dyDescent="0.35">
      <c r="A152" s="37"/>
      <c r="B152" s="12"/>
      <c r="C152" s="8" t="s">
        <v>132</v>
      </c>
      <c r="D152" s="8"/>
      <c r="E152" s="31" t="s">
        <v>77</v>
      </c>
      <c r="F152" s="36">
        <f t="shared" ref="F152:AQ152" si="11">IFERROR((F131*1000)/(8760*F68),0)</f>
        <v>0.104193204904593</v>
      </c>
      <c r="G152" s="36">
        <f t="shared" si="11"/>
        <v>0.1045261733538078</v>
      </c>
      <c r="H152" s="36">
        <f t="shared" si="11"/>
        <v>0.10394245165250354</v>
      </c>
      <c r="I152" s="36">
        <f t="shared" si="11"/>
        <v>0.10388888325576523</v>
      </c>
      <c r="J152" s="36">
        <f t="shared" si="11"/>
        <v>0.10366709944092631</v>
      </c>
      <c r="K152" s="36">
        <f t="shared" si="11"/>
        <v>0.10326780000469399</v>
      </c>
      <c r="L152" s="36">
        <f t="shared" si="11"/>
        <v>0.10148758744491175</v>
      </c>
      <c r="M152" s="36">
        <f t="shared" si="11"/>
        <v>0.10203481354811357</v>
      </c>
      <c r="N152" s="36">
        <f t="shared" si="11"/>
        <v>0.1023343063405817</v>
      </c>
      <c r="O152" s="36">
        <f t="shared" si="11"/>
        <v>0.10313240255044398</v>
      </c>
      <c r="P152" s="36">
        <f t="shared" si="11"/>
        <v>0.10274338367722556</v>
      </c>
      <c r="Q152" s="36">
        <f t="shared" si="11"/>
        <v>0.10266653867389963</v>
      </c>
      <c r="R152" s="36">
        <f t="shared" si="11"/>
        <v>0.10247380697315735</v>
      </c>
      <c r="S152" s="36">
        <f t="shared" si="11"/>
        <v>0.10235033303105354</v>
      </c>
      <c r="T152" s="36">
        <f t="shared" si="11"/>
        <v>0.10167934925216479</v>
      </c>
      <c r="U152" s="36">
        <f t="shared" si="11"/>
        <v>0.1015523713835278</v>
      </c>
      <c r="V152" s="36">
        <f t="shared" si="11"/>
        <v>0.10112071430967558</v>
      </c>
      <c r="W152" s="36">
        <f t="shared" si="11"/>
        <v>0.10077746581448507</v>
      </c>
      <c r="X152" s="36">
        <f t="shared" si="11"/>
        <v>0.10017119870258612</v>
      </c>
      <c r="Y152" s="36">
        <f t="shared" si="11"/>
        <v>9.985217460635562E-2</v>
      </c>
      <c r="Z152" s="36">
        <f t="shared" si="11"/>
        <v>9.9361999719734653E-2</v>
      </c>
      <c r="AA152" s="36">
        <f t="shared" si="11"/>
        <v>9.9794457882665527E-2</v>
      </c>
      <c r="AB152" s="36">
        <f t="shared" si="11"/>
        <v>0.10088315182977671</v>
      </c>
      <c r="AC152" s="36">
        <f t="shared" si="11"/>
        <v>0.10268440038064044</v>
      </c>
      <c r="AD152" s="36">
        <f t="shared" si="11"/>
        <v>0.10338657348187084</v>
      </c>
      <c r="AE152" s="36">
        <f t="shared" si="11"/>
        <v>0.10400864824807561</v>
      </c>
      <c r="AF152" s="36">
        <f t="shared" si="11"/>
        <v>0.10349617648676898</v>
      </c>
      <c r="AG152" s="36">
        <f t="shared" si="11"/>
        <v>0.10343810696133866</v>
      </c>
      <c r="AH152" s="36">
        <f t="shared" si="11"/>
        <v>0.10333646267670688</v>
      </c>
      <c r="AI152" s="36">
        <f t="shared" si="11"/>
        <v>0.10375087230405906</v>
      </c>
      <c r="AJ152" s="36">
        <f t="shared" si="11"/>
        <v>0.10338015475001776</v>
      </c>
      <c r="AK152" s="36">
        <f t="shared" si="11"/>
        <v>0.10384956874682902</v>
      </c>
      <c r="AL152" s="36">
        <f t="shared" si="11"/>
        <v>0.10440575048351938</v>
      </c>
      <c r="AM152" s="36">
        <f t="shared" si="11"/>
        <v>0.10555093407351361</v>
      </c>
      <c r="AN152" s="36">
        <f t="shared" si="11"/>
        <v>0.10597315902927473</v>
      </c>
      <c r="AO152" s="36">
        <f t="shared" si="11"/>
        <v>0.10699524501564096</v>
      </c>
      <c r="AP152" s="36">
        <f t="shared" si="11"/>
        <v>0.10788640998359712</v>
      </c>
      <c r="AQ152" s="36">
        <f t="shared" si="11"/>
        <v>0.10885535050316797</v>
      </c>
    </row>
    <row r="153" spans="1:43" x14ac:dyDescent="0.35">
      <c r="A153" s="37"/>
      <c r="B153" s="12"/>
      <c r="C153" s="8" t="s">
        <v>143</v>
      </c>
      <c r="D153" s="8"/>
      <c r="E153" s="31" t="s">
        <v>77</v>
      </c>
      <c r="F153" s="36">
        <f t="shared" ref="F153:AQ153" si="12">IFERROR((F132*1000)/(8760*F69),0)</f>
        <v>0.40236470649512995</v>
      </c>
      <c r="G153" s="36">
        <f t="shared" si="12"/>
        <v>0.40323280726426725</v>
      </c>
      <c r="H153" s="36">
        <f t="shared" si="12"/>
        <v>0.40206150953532094</v>
      </c>
      <c r="I153" s="36">
        <f t="shared" si="12"/>
        <v>0.40206150953532094</v>
      </c>
      <c r="J153" s="36">
        <f t="shared" si="12"/>
        <v>0.40206150953532094</v>
      </c>
      <c r="K153" s="36">
        <f t="shared" si="12"/>
        <v>0.40290088638195004</v>
      </c>
      <c r="L153" s="36">
        <f t="shared" si="12"/>
        <v>0.40206150953532094</v>
      </c>
      <c r="M153" s="36">
        <f t="shared" si="12"/>
        <v>0.40206150953532094</v>
      </c>
      <c r="N153" s="36">
        <f t="shared" si="12"/>
        <v>0.40206150953532094</v>
      </c>
      <c r="O153" s="36">
        <f t="shared" si="12"/>
        <v>0.40290088638195004</v>
      </c>
      <c r="P153" s="36">
        <f t="shared" si="12"/>
        <v>0.40206150953532094</v>
      </c>
      <c r="Q153" s="36">
        <f t="shared" si="12"/>
        <v>0.40206150953532094</v>
      </c>
      <c r="R153" s="36">
        <f t="shared" si="12"/>
        <v>0</v>
      </c>
      <c r="S153" s="36">
        <f t="shared" si="12"/>
        <v>0</v>
      </c>
      <c r="T153" s="36">
        <f t="shared" si="12"/>
        <v>0</v>
      </c>
      <c r="U153" s="36">
        <f t="shared" si="12"/>
        <v>0</v>
      </c>
      <c r="V153" s="36">
        <f t="shared" si="12"/>
        <v>0</v>
      </c>
      <c r="W153" s="36">
        <f t="shared" si="12"/>
        <v>0</v>
      </c>
      <c r="X153" s="36">
        <f t="shared" si="12"/>
        <v>0</v>
      </c>
      <c r="Y153" s="36">
        <f t="shared" si="12"/>
        <v>0</v>
      </c>
      <c r="Z153" s="36">
        <f t="shared" si="12"/>
        <v>0</v>
      </c>
      <c r="AA153" s="36">
        <f t="shared" si="12"/>
        <v>0</v>
      </c>
      <c r="AB153" s="36">
        <f t="shared" si="12"/>
        <v>0</v>
      </c>
      <c r="AC153" s="36">
        <f t="shared" si="12"/>
        <v>0</v>
      </c>
      <c r="AD153" s="36">
        <f t="shared" si="12"/>
        <v>0</v>
      </c>
      <c r="AE153" s="36">
        <f t="shared" si="12"/>
        <v>0</v>
      </c>
      <c r="AF153" s="36">
        <f t="shared" si="12"/>
        <v>0</v>
      </c>
      <c r="AG153" s="36">
        <f t="shared" si="12"/>
        <v>0</v>
      </c>
      <c r="AH153" s="36">
        <f t="shared" si="12"/>
        <v>0</v>
      </c>
      <c r="AI153" s="36">
        <f t="shared" si="12"/>
        <v>0</v>
      </c>
      <c r="AJ153" s="36">
        <f t="shared" si="12"/>
        <v>0</v>
      </c>
      <c r="AK153" s="36">
        <f t="shared" si="12"/>
        <v>0</v>
      </c>
      <c r="AL153" s="36">
        <f t="shared" si="12"/>
        <v>0</v>
      </c>
      <c r="AM153" s="36">
        <f t="shared" si="12"/>
        <v>0</v>
      </c>
      <c r="AN153" s="36">
        <f t="shared" si="12"/>
        <v>0</v>
      </c>
      <c r="AO153" s="36">
        <f t="shared" si="12"/>
        <v>0</v>
      </c>
      <c r="AP153" s="36">
        <f t="shared" si="12"/>
        <v>0</v>
      </c>
      <c r="AQ153" s="36">
        <f t="shared" si="12"/>
        <v>0</v>
      </c>
    </row>
    <row r="154" spans="1:43" x14ac:dyDescent="0.35">
      <c r="A154" s="37"/>
      <c r="B154" s="12"/>
      <c r="C154" s="8" t="s">
        <v>144</v>
      </c>
      <c r="D154" s="8"/>
      <c r="E154" s="31" t="s">
        <v>77</v>
      </c>
      <c r="F154" s="36">
        <f t="shared" ref="F154:AJ154" si="13">IFERROR((F133*1000)/(8760*F70),0)</f>
        <v>0</v>
      </c>
      <c r="G154" s="36">
        <f t="shared" si="13"/>
        <v>0</v>
      </c>
      <c r="H154" s="36">
        <f t="shared" si="13"/>
        <v>0.67351598173515981</v>
      </c>
      <c r="I154" s="36">
        <f t="shared" si="13"/>
        <v>0.53082191780821919</v>
      </c>
      <c r="J154" s="36">
        <f t="shared" si="13"/>
        <v>0.44235159817351599</v>
      </c>
      <c r="K154" s="36">
        <f t="shared" si="13"/>
        <v>0.32391552511415528</v>
      </c>
      <c r="L154" s="36">
        <f t="shared" si="13"/>
        <v>0.2654109589041096</v>
      </c>
      <c r="M154" s="36">
        <f t="shared" si="13"/>
        <v>0.2102359208523592</v>
      </c>
      <c r="N154" s="36">
        <f t="shared" si="13"/>
        <v>0.2073820395738204</v>
      </c>
      <c r="O154" s="36">
        <f t="shared" si="13"/>
        <v>0.19192351598173515</v>
      </c>
      <c r="P154" s="36">
        <f t="shared" si="13"/>
        <v>0.18621575342465754</v>
      </c>
      <c r="Q154" s="36">
        <f t="shared" si="13"/>
        <v>0.15924657534246575</v>
      </c>
      <c r="R154" s="36">
        <f t="shared" si="13"/>
        <v>0.14003044140030441</v>
      </c>
      <c r="S154" s="36">
        <f t="shared" si="13"/>
        <v>0.15030441400304415</v>
      </c>
      <c r="T154" s="36">
        <f t="shared" si="13"/>
        <v>0.16063274624918461</v>
      </c>
      <c r="U154" s="36">
        <f t="shared" si="13"/>
        <v>0.17875674553756746</v>
      </c>
      <c r="V154" s="36">
        <f t="shared" si="13"/>
        <v>0.19315068493150686</v>
      </c>
      <c r="W154" s="36">
        <f t="shared" si="13"/>
        <v>0.19202544031311156</v>
      </c>
      <c r="X154" s="36">
        <f t="shared" si="13"/>
        <v>0.19386710754211936</v>
      </c>
      <c r="Y154" s="36">
        <f t="shared" si="13"/>
        <v>0.19121004566210045</v>
      </c>
      <c r="Z154" s="36">
        <f t="shared" si="13"/>
        <v>0.18634638883529486</v>
      </c>
      <c r="AA154" s="36">
        <f t="shared" si="13"/>
        <v>0.17686838911045605</v>
      </c>
      <c r="AB154" s="36">
        <f t="shared" si="13"/>
        <v>0.17280743190048811</v>
      </c>
      <c r="AC154" s="36">
        <f t="shared" si="13"/>
        <v>0.16240643976839431</v>
      </c>
      <c r="AD154" s="36">
        <f t="shared" si="13"/>
        <v>0.14884088514225499</v>
      </c>
      <c r="AE154" s="36">
        <f t="shared" si="13"/>
        <v>0.13067772170151407</v>
      </c>
      <c r="AF154" s="36">
        <f t="shared" si="13"/>
        <v>0.1230235103211442</v>
      </c>
      <c r="AG154" s="36">
        <f t="shared" si="13"/>
        <v>0.11691994863013698</v>
      </c>
      <c r="AH154" s="36">
        <f t="shared" si="13"/>
        <v>0.11959546232876712</v>
      </c>
      <c r="AI154" s="36">
        <f t="shared" si="13"/>
        <v>0.11475158454303823</v>
      </c>
      <c r="AJ154" s="36">
        <f t="shared" si="13"/>
        <v>0.11635681669928245</v>
      </c>
      <c r="AK154" s="36">
        <f t="shared" ref="AK154:AQ154" si="14">IFERROR((AK133*1000)/(8760*AK70),0)</f>
        <v>0.11303764728422262</v>
      </c>
      <c r="AL154" s="36">
        <f t="shared" si="14"/>
        <v>0.10687034366738765</v>
      </c>
      <c r="AM154" s="36">
        <f t="shared" si="14"/>
        <v>9.4792208542858789E-2</v>
      </c>
      <c r="AN154" s="36">
        <f t="shared" si="14"/>
        <v>8.6451720681590377E-2</v>
      </c>
      <c r="AO154" s="36">
        <f t="shared" si="14"/>
        <v>7.8297072253558961E-2</v>
      </c>
      <c r="AP154" s="36">
        <f t="shared" si="14"/>
        <v>7.4431863172064294E-2</v>
      </c>
      <c r="AQ154" s="36">
        <f t="shared" si="14"/>
        <v>6.9449758934721051E-2</v>
      </c>
    </row>
    <row r="155" spans="1:43" x14ac:dyDescent="0.35">
      <c r="A155" s="37"/>
      <c r="B155" s="12"/>
      <c r="C155" s="8" t="s">
        <v>145</v>
      </c>
      <c r="D155" s="8"/>
      <c r="E155" s="31" t="s">
        <v>77</v>
      </c>
      <c r="F155" s="36">
        <f t="shared" ref="F155:AJ155" si="15">IFERROR((F134*1000)/(8760*F71),0)</f>
        <v>0</v>
      </c>
      <c r="G155" s="36">
        <f t="shared" si="15"/>
        <v>0</v>
      </c>
      <c r="H155" s="36">
        <f t="shared" si="15"/>
        <v>0.64019498951005804</v>
      </c>
      <c r="I155" s="36">
        <f t="shared" si="15"/>
        <v>0.5850456621004565</v>
      </c>
      <c r="J155" s="36">
        <f t="shared" si="15"/>
        <v>0.54339219257265026</v>
      </c>
      <c r="K155" s="36">
        <f t="shared" si="15"/>
        <v>0.50626282937455491</v>
      </c>
      <c r="L155" s="36">
        <f t="shared" si="15"/>
        <v>0.45599262703699051</v>
      </c>
      <c r="M155" s="36">
        <f t="shared" si="15"/>
        <v>0.43055529385163271</v>
      </c>
      <c r="N155" s="36">
        <f t="shared" si="15"/>
        <v>0.43567265418251055</v>
      </c>
      <c r="O155" s="36">
        <f t="shared" si="15"/>
        <v>0.42437955139948413</v>
      </c>
      <c r="P155" s="36">
        <f t="shared" si="15"/>
        <v>0.43589131965742062</v>
      </c>
      <c r="Q155" s="36">
        <f t="shared" si="15"/>
        <v>0.41161749209694415</v>
      </c>
      <c r="R155" s="36">
        <f t="shared" si="15"/>
        <v>0.3933000513669041</v>
      </c>
      <c r="S155" s="36">
        <f t="shared" si="15"/>
        <v>0.40121962583897575</v>
      </c>
      <c r="T155" s="36">
        <f t="shared" si="15"/>
        <v>0.41735024788961883</v>
      </c>
      <c r="U155" s="36">
        <f t="shared" si="15"/>
        <v>0.44087545268461659</v>
      </c>
      <c r="V155" s="36">
        <f t="shared" si="15"/>
        <v>0.45727990933470386</v>
      </c>
      <c r="W155" s="36">
        <f t="shared" si="15"/>
        <v>0.45227016126400699</v>
      </c>
      <c r="X155" s="36">
        <f t="shared" si="15"/>
        <v>0.4521380494021659</v>
      </c>
      <c r="Y155" s="36">
        <f t="shared" si="15"/>
        <v>0.45169645495294436</v>
      </c>
      <c r="Z155" s="36">
        <f t="shared" si="15"/>
        <v>0.44854422474231465</v>
      </c>
      <c r="AA155" s="36">
        <f t="shared" si="15"/>
        <v>0.4382575551758765</v>
      </c>
      <c r="AB155" s="36">
        <f t="shared" si="15"/>
        <v>0.43782715224412516</v>
      </c>
      <c r="AC155" s="36">
        <f t="shared" si="15"/>
        <v>0.42737143198582911</v>
      </c>
      <c r="AD155" s="36">
        <f t="shared" si="15"/>
        <v>0.41468547893421803</v>
      </c>
      <c r="AE155" s="36">
        <f t="shared" si="15"/>
        <v>0.38920225624496374</v>
      </c>
      <c r="AF155" s="36">
        <f t="shared" si="15"/>
        <v>0.3794224894057357</v>
      </c>
      <c r="AG155" s="36">
        <f t="shared" si="15"/>
        <v>0.37356880293539702</v>
      </c>
      <c r="AH155" s="36">
        <f t="shared" si="15"/>
        <v>0.38570576311302063</v>
      </c>
      <c r="AI155" s="36">
        <f t="shared" si="15"/>
        <v>0.38476168648965237</v>
      </c>
      <c r="AJ155" s="36">
        <f t="shared" si="15"/>
        <v>0.39913274859564402</v>
      </c>
      <c r="AK155" s="36">
        <f t="shared" ref="AK155:AQ157" si="16">IFERROR((AK134*1000)/(8760*AK71),0)</f>
        <v>0.39817382461370854</v>
      </c>
      <c r="AL155" s="36">
        <f t="shared" si="16"/>
        <v>0.39306987111035746</v>
      </c>
      <c r="AM155" s="36">
        <f t="shared" si="16"/>
        <v>0.371911621149695</v>
      </c>
      <c r="AN155" s="36">
        <f t="shared" si="16"/>
        <v>0.35716959139370996</v>
      </c>
      <c r="AO155" s="36">
        <f t="shared" si="16"/>
        <v>0.34193106840760107</v>
      </c>
      <c r="AP155" s="36">
        <f t="shared" si="16"/>
        <v>0.33268865596991098</v>
      </c>
      <c r="AQ155" s="36">
        <f t="shared" si="16"/>
        <v>0.32157484597252328</v>
      </c>
    </row>
    <row r="156" spans="1:43" x14ac:dyDescent="0.35">
      <c r="A156" s="37"/>
      <c r="B156" s="12"/>
      <c r="C156" s="8" t="s">
        <v>146</v>
      </c>
      <c r="D156" s="8"/>
      <c r="E156" s="31" t="s">
        <v>77</v>
      </c>
      <c r="F156" s="36">
        <f t="shared" ref="F156:AJ156" si="17">IFERROR((F135*1000)/(8760*F72),0)</f>
        <v>0.34528536854719333</v>
      </c>
      <c r="G156" s="36">
        <f t="shared" si="17"/>
        <v>0.33701234748777054</v>
      </c>
      <c r="H156" s="36">
        <f t="shared" si="17"/>
        <v>0.26979855153690924</v>
      </c>
      <c r="I156" s="36">
        <f t="shared" si="17"/>
        <v>0.22195496367565243</v>
      </c>
      <c r="J156" s="36">
        <f t="shared" si="17"/>
        <v>0.17996874717801936</v>
      </c>
      <c r="K156" s="36">
        <f t="shared" si="17"/>
        <v>0.13305106663812785</v>
      </c>
      <c r="L156" s="36">
        <f t="shared" si="17"/>
        <v>0.11106177727958695</v>
      </c>
      <c r="M156" s="36">
        <f t="shared" si="17"/>
        <v>8.8361944396277675E-2</v>
      </c>
      <c r="N156" s="36">
        <f t="shared" si="17"/>
        <v>0.11044362124718007</v>
      </c>
      <c r="O156" s="36">
        <f t="shared" si="17"/>
        <v>0.10956952737774656</v>
      </c>
      <c r="P156" s="36">
        <f t="shared" si="17"/>
        <v>0.1157392740528599</v>
      </c>
      <c r="Q156" s="36">
        <f t="shared" si="17"/>
        <v>0.11374089451308952</v>
      </c>
      <c r="R156" s="36">
        <f t="shared" si="17"/>
        <v>8.5616438356164379E-2</v>
      </c>
      <c r="S156" s="36">
        <f t="shared" si="17"/>
        <v>0.11415525114155251</v>
      </c>
      <c r="T156" s="36">
        <f t="shared" si="17"/>
        <v>0.14269406392694062</v>
      </c>
      <c r="U156" s="36">
        <f t="shared" si="17"/>
        <v>0.14269406392694062</v>
      </c>
      <c r="V156" s="36">
        <f t="shared" si="17"/>
        <v>0.14269406392694062</v>
      </c>
      <c r="W156" s="36">
        <f t="shared" si="17"/>
        <v>0.14269406392694062</v>
      </c>
      <c r="X156" s="36">
        <f t="shared" si="17"/>
        <v>0.14269406392694062</v>
      </c>
      <c r="Y156" s="36">
        <f t="shared" si="17"/>
        <v>0.14269406392694062</v>
      </c>
      <c r="Z156" s="36">
        <f t="shared" si="17"/>
        <v>0.14269406392694062</v>
      </c>
      <c r="AA156" s="36">
        <f t="shared" si="17"/>
        <v>0.14269406392694062</v>
      </c>
      <c r="AB156" s="36">
        <f t="shared" si="17"/>
        <v>0.11415525114155251</v>
      </c>
      <c r="AC156" s="36">
        <f t="shared" si="17"/>
        <v>0.11415525114155251</v>
      </c>
      <c r="AD156" s="36">
        <f t="shared" si="17"/>
        <v>0.11415525114155251</v>
      </c>
      <c r="AE156" s="36">
        <f t="shared" si="17"/>
        <v>8.5616438356164379E-2</v>
      </c>
      <c r="AF156" s="36">
        <f t="shared" si="17"/>
        <v>8.5616438356164379E-2</v>
      </c>
      <c r="AG156" s="36">
        <f t="shared" si="17"/>
        <v>8.5616438356164379E-2</v>
      </c>
      <c r="AH156" s="36">
        <f t="shared" si="17"/>
        <v>8.5616438356164379E-2</v>
      </c>
      <c r="AI156" s="36">
        <f t="shared" si="17"/>
        <v>8.5616438356164379E-2</v>
      </c>
      <c r="AJ156" s="36">
        <f t="shared" si="17"/>
        <v>8.5616438356164379E-2</v>
      </c>
      <c r="AK156" s="36">
        <f t="shared" si="16"/>
        <v>8.5616438356164379E-2</v>
      </c>
      <c r="AL156" s="36">
        <f t="shared" si="16"/>
        <v>8.5616438356164379E-2</v>
      </c>
      <c r="AM156" s="36">
        <f t="shared" si="16"/>
        <v>5.7077625570776253E-2</v>
      </c>
      <c r="AN156" s="36">
        <f t="shared" si="16"/>
        <v>5.7077625570776253E-2</v>
      </c>
      <c r="AO156" s="36">
        <f t="shared" si="16"/>
        <v>2.8538812785388126E-2</v>
      </c>
      <c r="AP156" s="36">
        <f t="shared" si="16"/>
        <v>2.8538812785388126E-2</v>
      </c>
      <c r="AQ156" s="36">
        <f t="shared" si="16"/>
        <v>2.8538812785388126E-2</v>
      </c>
    </row>
    <row r="157" spans="1:43" x14ac:dyDescent="0.35">
      <c r="A157" s="37"/>
      <c r="B157" s="12"/>
      <c r="C157" s="8" t="s">
        <v>147</v>
      </c>
      <c r="D157" s="8"/>
      <c r="E157" s="31" t="s">
        <v>77</v>
      </c>
      <c r="F157" s="36">
        <f t="shared" ref="F157:AJ157" si="18">IFERROR((F136*1000)/(8760*F73),0)</f>
        <v>0.36322125363221253</v>
      </c>
      <c r="G157" s="36">
        <f t="shared" si="18"/>
        <v>0.17864555535788412</v>
      </c>
      <c r="H157" s="36">
        <f t="shared" si="18"/>
        <v>0</v>
      </c>
      <c r="I157" s="36">
        <f t="shared" si="18"/>
        <v>0</v>
      </c>
      <c r="J157" s="36">
        <f t="shared" si="18"/>
        <v>0</v>
      </c>
      <c r="K157" s="36">
        <f t="shared" si="18"/>
        <v>0</v>
      </c>
      <c r="L157" s="36">
        <f t="shared" si="18"/>
        <v>0</v>
      </c>
      <c r="M157" s="36">
        <f t="shared" si="18"/>
        <v>0</v>
      </c>
      <c r="N157" s="36">
        <f t="shared" si="18"/>
        <v>0</v>
      </c>
      <c r="O157" s="36">
        <f t="shared" si="18"/>
        <v>0</v>
      </c>
      <c r="P157" s="36">
        <f t="shared" si="18"/>
        <v>0</v>
      </c>
      <c r="Q157" s="36">
        <f t="shared" si="18"/>
        <v>0</v>
      </c>
      <c r="R157" s="36">
        <f t="shared" si="18"/>
        <v>0</v>
      </c>
      <c r="S157" s="36">
        <f t="shared" si="18"/>
        <v>0</v>
      </c>
      <c r="T157" s="36">
        <f t="shared" si="18"/>
        <v>0</v>
      </c>
      <c r="U157" s="36">
        <f t="shared" si="18"/>
        <v>0</v>
      </c>
      <c r="V157" s="36">
        <f t="shared" si="18"/>
        <v>0</v>
      </c>
      <c r="W157" s="36">
        <f t="shared" si="18"/>
        <v>0</v>
      </c>
      <c r="X157" s="36">
        <f t="shared" si="18"/>
        <v>0</v>
      </c>
      <c r="Y157" s="36">
        <f t="shared" si="18"/>
        <v>0</v>
      </c>
      <c r="Z157" s="36">
        <f t="shared" si="18"/>
        <v>0</v>
      </c>
      <c r="AA157" s="36">
        <f t="shared" si="18"/>
        <v>0</v>
      </c>
      <c r="AB157" s="36">
        <f t="shared" si="18"/>
        <v>0</v>
      </c>
      <c r="AC157" s="36">
        <f t="shared" si="18"/>
        <v>0</v>
      </c>
      <c r="AD157" s="36">
        <f t="shared" si="18"/>
        <v>0</v>
      </c>
      <c r="AE157" s="36">
        <f t="shared" si="18"/>
        <v>0</v>
      </c>
      <c r="AF157" s="36">
        <f t="shared" si="18"/>
        <v>0</v>
      </c>
      <c r="AG157" s="36">
        <f t="shared" si="18"/>
        <v>0</v>
      </c>
      <c r="AH157" s="36">
        <f t="shared" si="18"/>
        <v>0</v>
      </c>
      <c r="AI157" s="36">
        <f t="shared" si="18"/>
        <v>0</v>
      </c>
      <c r="AJ157" s="36">
        <f t="shared" si="18"/>
        <v>0</v>
      </c>
      <c r="AK157" s="36">
        <f t="shared" si="16"/>
        <v>0</v>
      </c>
      <c r="AL157" s="36">
        <f t="shared" si="16"/>
        <v>0</v>
      </c>
      <c r="AM157" s="36">
        <f t="shared" si="16"/>
        <v>0</v>
      </c>
      <c r="AN157" s="36">
        <f t="shared" si="16"/>
        <v>0</v>
      </c>
      <c r="AO157" s="36">
        <f t="shared" si="16"/>
        <v>0</v>
      </c>
      <c r="AP157" s="36">
        <f t="shared" si="16"/>
        <v>0</v>
      </c>
      <c r="AQ157" s="36">
        <f t="shared" si="16"/>
        <v>0</v>
      </c>
    </row>
    <row r="158" spans="1:43" x14ac:dyDescent="0.35">
      <c r="A158" s="37"/>
      <c r="B158" s="12"/>
      <c r="C158" s="8" t="s">
        <v>148</v>
      </c>
      <c r="D158" s="8"/>
      <c r="E158" s="31" t="s">
        <v>77</v>
      </c>
      <c r="F158" s="36">
        <f t="shared" ref="F158:AQ158" si="19">IFERROR((F137*1000)/(8760*F74),0)</f>
        <v>0.70892472876412416</v>
      </c>
      <c r="G158" s="36">
        <f t="shared" si="19"/>
        <v>0.71019537390523246</v>
      </c>
      <c r="H158" s="36">
        <f t="shared" si="19"/>
        <v>0.71354808206736087</v>
      </c>
      <c r="I158" s="36">
        <f t="shared" si="19"/>
        <v>0.70359449068717106</v>
      </c>
      <c r="J158" s="36">
        <f t="shared" si="19"/>
        <v>0.6877271456527817</v>
      </c>
      <c r="K158" s="36">
        <f t="shared" si="19"/>
        <v>0.54873248307353173</v>
      </c>
      <c r="L158" s="36">
        <f t="shared" si="19"/>
        <v>0.6502103254298931</v>
      </c>
      <c r="M158" s="36">
        <f t="shared" si="19"/>
        <v>0.81482369633204421</v>
      </c>
      <c r="N158" s="36">
        <f t="shared" si="19"/>
        <v>0.81607265969245513</v>
      </c>
      <c r="O158" s="36">
        <f t="shared" si="19"/>
        <v>0.81956975710160562</v>
      </c>
      <c r="P158" s="36">
        <f t="shared" si="19"/>
        <v>0.82331664718283815</v>
      </c>
      <c r="Q158" s="36">
        <f t="shared" si="19"/>
        <v>0.73121560707177147</v>
      </c>
      <c r="R158" s="36">
        <f t="shared" si="19"/>
        <v>0.77007891288410135</v>
      </c>
      <c r="S158" s="36">
        <f t="shared" si="19"/>
        <v>0.87196716485115067</v>
      </c>
      <c r="T158" s="36">
        <f t="shared" si="19"/>
        <v>0.87326602358727456</v>
      </c>
      <c r="U158" s="36">
        <f t="shared" si="19"/>
        <v>0.87499783523543972</v>
      </c>
      <c r="V158" s="36">
        <f t="shared" si="19"/>
        <v>0.87514215287278685</v>
      </c>
      <c r="W158" s="36">
        <f t="shared" si="19"/>
        <v>0.87759555270768741</v>
      </c>
      <c r="X158" s="36">
        <f t="shared" si="19"/>
        <v>0.87514215287278685</v>
      </c>
      <c r="Y158" s="36">
        <f t="shared" si="19"/>
        <v>0.87514215287278685</v>
      </c>
      <c r="Z158" s="36">
        <f t="shared" si="19"/>
        <v>0.87672964688360489</v>
      </c>
      <c r="AA158" s="36">
        <f t="shared" si="19"/>
        <v>0.87903872908115843</v>
      </c>
      <c r="AB158" s="36">
        <f t="shared" si="19"/>
        <v>0.87672964688360489</v>
      </c>
      <c r="AC158" s="36">
        <f t="shared" si="19"/>
        <v>0.87571942342217524</v>
      </c>
      <c r="AD158" s="36">
        <f t="shared" si="19"/>
        <v>0.87369897649931583</v>
      </c>
      <c r="AE158" s="36">
        <f t="shared" si="19"/>
        <v>0.8741319294113572</v>
      </c>
      <c r="AF158" s="36">
        <f t="shared" si="19"/>
        <v>0.86980240029094424</v>
      </c>
      <c r="AG158" s="36">
        <f t="shared" si="19"/>
        <v>0.86792627100543207</v>
      </c>
      <c r="AH158" s="36">
        <f t="shared" si="19"/>
        <v>0.86605014171991979</v>
      </c>
      <c r="AI158" s="36">
        <f t="shared" si="19"/>
        <v>0.86633877699461403</v>
      </c>
      <c r="AJ158" s="36">
        <f t="shared" si="19"/>
        <v>0.8621535655115482</v>
      </c>
      <c r="AK158" s="36">
        <f t="shared" si="19"/>
        <v>0.86114334205011855</v>
      </c>
      <c r="AL158" s="36">
        <f t="shared" si="19"/>
        <v>0.90008339485412747</v>
      </c>
      <c r="AM158" s="36">
        <f t="shared" si="19"/>
        <v>0.90247587017745334</v>
      </c>
      <c r="AN158" s="36">
        <f t="shared" si="19"/>
        <v>0.90008339485412747</v>
      </c>
      <c r="AO158" s="36">
        <f t="shared" si="19"/>
        <v>0.90008339485412747</v>
      </c>
      <c r="AP158" s="36">
        <f t="shared" si="19"/>
        <v>0.90008339485412747</v>
      </c>
      <c r="AQ158" s="36">
        <f t="shared" si="19"/>
        <v>0.90247587017745334</v>
      </c>
    </row>
    <row r="159" spans="1:43" x14ac:dyDescent="0.35">
      <c r="A159" s="12"/>
      <c r="B159" s="34" t="s">
        <v>155</v>
      </c>
    </row>
    <row r="160" spans="1:43" x14ac:dyDescent="0.35">
      <c r="A160" s="12"/>
      <c r="B160" s="12"/>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row>
    <row r="161" spans="1:51" x14ac:dyDescent="0.35">
      <c r="A161" s="27" t="s">
        <v>33</v>
      </c>
      <c r="B161" s="27"/>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row>
    <row r="162" spans="1:51" x14ac:dyDescent="0.35">
      <c r="A162" s="29"/>
      <c r="B162" s="29"/>
      <c r="C162" s="29" t="s">
        <v>54</v>
      </c>
      <c r="D162" s="29"/>
      <c r="E162" s="29" t="s">
        <v>55</v>
      </c>
      <c r="F162" s="30">
        <v>2023</v>
      </c>
      <c r="G162" s="30">
        <v>2024</v>
      </c>
      <c r="H162" s="30">
        <v>2025</v>
      </c>
      <c r="I162" s="30">
        <v>2026</v>
      </c>
      <c r="J162" s="30">
        <v>2027</v>
      </c>
      <c r="K162" s="30">
        <v>2028</v>
      </c>
      <c r="L162" s="30">
        <v>2029</v>
      </c>
      <c r="M162" s="30">
        <v>2030</v>
      </c>
      <c r="N162" s="30">
        <v>2031</v>
      </c>
      <c r="O162" s="30">
        <v>2032</v>
      </c>
      <c r="P162" s="30">
        <v>2033</v>
      </c>
      <c r="Q162" s="30">
        <v>2034</v>
      </c>
      <c r="R162" s="30">
        <v>2035</v>
      </c>
      <c r="S162" s="30">
        <v>2036</v>
      </c>
      <c r="T162" s="30">
        <v>2037</v>
      </c>
      <c r="U162" s="30">
        <v>2038</v>
      </c>
      <c r="V162" s="30">
        <v>2039</v>
      </c>
      <c r="W162" s="30">
        <v>2040</v>
      </c>
      <c r="X162" s="30">
        <v>2041</v>
      </c>
      <c r="Y162" s="30">
        <v>2042</v>
      </c>
      <c r="Z162" s="30">
        <v>2043</v>
      </c>
      <c r="AA162" s="30">
        <v>2044</v>
      </c>
      <c r="AB162" s="30">
        <v>2045</v>
      </c>
      <c r="AC162" s="30">
        <v>2046</v>
      </c>
      <c r="AD162" s="30">
        <v>2047</v>
      </c>
      <c r="AE162" s="30">
        <v>2048</v>
      </c>
      <c r="AF162" s="30">
        <v>2049</v>
      </c>
      <c r="AG162" s="30">
        <v>2050</v>
      </c>
      <c r="AH162" s="30">
        <v>2051</v>
      </c>
      <c r="AI162" s="30">
        <v>2052</v>
      </c>
      <c r="AJ162" s="30">
        <v>2053</v>
      </c>
      <c r="AK162" s="30">
        <v>2054</v>
      </c>
      <c r="AL162" s="30">
        <v>2055</v>
      </c>
      <c r="AM162" s="30">
        <v>2056</v>
      </c>
      <c r="AN162" s="30">
        <v>2057</v>
      </c>
      <c r="AO162" s="30">
        <v>2058</v>
      </c>
      <c r="AP162" s="30">
        <v>2059</v>
      </c>
      <c r="AQ162" s="30">
        <v>2060</v>
      </c>
      <c r="AR162" s="40"/>
      <c r="AS162" s="40"/>
      <c r="AT162" s="40"/>
      <c r="AU162" s="40"/>
      <c r="AV162" s="40"/>
      <c r="AW162" s="40"/>
      <c r="AX162" s="40"/>
      <c r="AY162" s="40"/>
    </row>
    <row r="163" spans="1:51" ht="14.9" customHeight="1" x14ac:dyDescent="0.45">
      <c r="A163" s="12"/>
      <c r="B163" s="12" t="s">
        <v>157</v>
      </c>
      <c r="C163" s="8" t="s">
        <v>158</v>
      </c>
      <c r="D163" s="8"/>
      <c r="E163" s="31" t="s">
        <v>159</v>
      </c>
      <c r="F163" s="36">
        <v>38.979999999999997</v>
      </c>
      <c r="G163" s="36">
        <v>34.880000000000003</v>
      </c>
      <c r="H163" s="36">
        <v>26.17</v>
      </c>
      <c r="I163" s="36">
        <v>19.87</v>
      </c>
      <c r="J163" s="36">
        <v>16.78</v>
      </c>
      <c r="K163" s="36">
        <v>12.43</v>
      </c>
      <c r="L163" s="36">
        <v>10.41</v>
      </c>
      <c r="M163" s="36">
        <v>8.31</v>
      </c>
      <c r="N163" s="36">
        <v>8.48</v>
      </c>
      <c r="O163" s="36">
        <v>8.24</v>
      </c>
      <c r="P163" s="36">
        <v>8.32</v>
      </c>
      <c r="Q163" s="36">
        <v>6.76</v>
      </c>
      <c r="R163" s="36">
        <v>1.23</v>
      </c>
      <c r="S163" s="36">
        <v>1.31</v>
      </c>
      <c r="T163" s="36">
        <v>1.38</v>
      </c>
      <c r="U163" s="36">
        <v>1.49</v>
      </c>
      <c r="V163" s="36">
        <v>1.55</v>
      </c>
      <c r="W163" s="36">
        <v>1.55</v>
      </c>
      <c r="X163" s="36">
        <v>1.58</v>
      </c>
      <c r="Y163" s="36">
        <v>1.61</v>
      </c>
      <c r="Z163" s="36">
        <v>1.63</v>
      </c>
      <c r="AA163" s="36">
        <v>1.63</v>
      </c>
      <c r="AB163" s="36">
        <v>1.64</v>
      </c>
      <c r="AC163" s="36">
        <v>1.65</v>
      </c>
      <c r="AD163" s="36">
        <v>1.67</v>
      </c>
      <c r="AE163" s="36">
        <v>1.62</v>
      </c>
      <c r="AF163" s="36">
        <v>1.63</v>
      </c>
      <c r="AG163" s="36">
        <v>1.68</v>
      </c>
      <c r="AH163" s="36">
        <v>1.77</v>
      </c>
      <c r="AI163" s="36">
        <v>1.8</v>
      </c>
      <c r="AJ163" s="36">
        <v>1.9</v>
      </c>
      <c r="AK163" s="36">
        <v>1.92</v>
      </c>
      <c r="AL163" s="36">
        <v>1.92</v>
      </c>
      <c r="AM163" s="36">
        <v>1.81</v>
      </c>
      <c r="AN163" s="36">
        <v>1.74</v>
      </c>
      <c r="AO163" s="36">
        <v>1.67</v>
      </c>
      <c r="AP163" s="36">
        <v>1.62</v>
      </c>
      <c r="AQ163" s="36">
        <v>1.57</v>
      </c>
      <c r="AR163" s="40"/>
      <c r="AS163" s="40"/>
      <c r="AT163" s="40"/>
      <c r="AU163" s="40"/>
      <c r="AV163" s="40"/>
      <c r="AW163" s="40"/>
      <c r="AX163" s="40"/>
      <c r="AY163" s="40"/>
    </row>
    <row r="164" spans="1:51" ht="14.9" customHeight="1" x14ac:dyDescent="0.45">
      <c r="A164" s="12"/>
      <c r="B164" s="12"/>
      <c r="C164" s="8" t="s">
        <v>160</v>
      </c>
      <c r="D164" s="8"/>
      <c r="E164" s="31" t="s">
        <v>161</v>
      </c>
      <c r="F164" s="36">
        <v>133.49</v>
      </c>
      <c r="G164" s="36">
        <v>118.34</v>
      </c>
      <c r="H164" s="36">
        <v>85.62</v>
      </c>
      <c r="I164" s="36">
        <v>60.43</v>
      </c>
      <c r="J164" s="36">
        <v>47.84</v>
      </c>
      <c r="K164" s="36">
        <v>33.369999999999997</v>
      </c>
      <c r="L164" s="36">
        <v>26.25</v>
      </c>
      <c r="M164" s="36">
        <v>19.350000000000001</v>
      </c>
      <c r="N164" s="36">
        <v>18.670000000000002</v>
      </c>
      <c r="O164" s="36">
        <v>17.23</v>
      </c>
      <c r="P164" s="36">
        <v>16.690000000000001</v>
      </c>
      <c r="Q164" s="36">
        <v>12.87</v>
      </c>
      <c r="R164" s="36">
        <v>2.2400000000000002</v>
      </c>
      <c r="S164" s="36">
        <v>2.2799999999999998</v>
      </c>
      <c r="T164" s="36">
        <v>2.35</v>
      </c>
      <c r="U164" s="36">
        <v>2.4500000000000002</v>
      </c>
      <c r="V164" s="36">
        <v>2.5</v>
      </c>
      <c r="W164" s="36">
        <v>2.44</v>
      </c>
      <c r="X164" s="36">
        <v>2.4500000000000002</v>
      </c>
      <c r="Y164" s="36">
        <v>2.4500000000000002</v>
      </c>
      <c r="Z164" s="36">
        <v>2.42</v>
      </c>
      <c r="AA164" s="36">
        <v>2.34</v>
      </c>
      <c r="AB164" s="36">
        <v>2.31</v>
      </c>
      <c r="AC164" s="36">
        <v>2.2599999999999998</v>
      </c>
      <c r="AD164" s="36">
        <v>2.23</v>
      </c>
      <c r="AE164" s="36">
        <v>2.11</v>
      </c>
      <c r="AF164" s="36">
        <v>2.11</v>
      </c>
      <c r="AG164" s="36">
        <v>2.14</v>
      </c>
      <c r="AH164" s="36">
        <v>2.2599999999999998</v>
      </c>
      <c r="AI164" s="36">
        <v>2.2999999999999998</v>
      </c>
      <c r="AJ164" s="36">
        <v>2.4300000000000002</v>
      </c>
      <c r="AK164" s="36">
        <v>2.46</v>
      </c>
      <c r="AL164" s="36">
        <v>2.44</v>
      </c>
      <c r="AM164" s="36">
        <v>2.29</v>
      </c>
      <c r="AN164" s="36">
        <v>2.1800000000000002</v>
      </c>
      <c r="AO164" s="36">
        <v>2.0699999999999998</v>
      </c>
      <c r="AP164" s="36">
        <v>2.0099999999999998</v>
      </c>
      <c r="AQ164" s="36">
        <v>1.94</v>
      </c>
      <c r="AR164" s="40"/>
      <c r="AS164" s="40"/>
      <c r="AT164" s="40"/>
      <c r="AU164" s="40"/>
      <c r="AV164" s="40"/>
      <c r="AW164" s="40"/>
      <c r="AX164" s="40"/>
      <c r="AY164" s="40"/>
    </row>
    <row r="165" spans="1:51" ht="14.9" customHeight="1" x14ac:dyDescent="0.35">
      <c r="B165" s="34" t="s">
        <v>162</v>
      </c>
      <c r="AR165" s="40"/>
      <c r="AS165" s="40"/>
      <c r="AT165" s="40"/>
      <c r="AU165" s="40"/>
      <c r="AV165" s="40"/>
      <c r="AW165" s="40"/>
      <c r="AX165" s="40"/>
      <c r="AY165" s="40"/>
    </row>
    <row r="166" spans="1:51" x14ac:dyDescent="0.35">
      <c r="A166" s="12"/>
      <c r="B166" s="12"/>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40"/>
      <c r="AS166" s="40"/>
      <c r="AT166" s="40"/>
      <c r="AU166" s="40"/>
      <c r="AV166" s="40"/>
      <c r="AW166" s="40"/>
      <c r="AX166" s="40"/>
      <c r="AY166" s="40"/>
    </row>
    <row r="167" spans="1:51" ht="16.5" x14ac:dyDescent="0.45">
      <c r="A167" s="12"/>
      <c r="B167" s="12" t="s">
        <v>163</v>
      </c>
      <c r="C167" s="8" t="s">
        <v>141</v>
      </c>
      <c r="D167" s="8"/>
      <c r="E167" s="31" t="s">
        <v>159</v>
      </c>
      <c r="F167" s="36">
        <f>-0.941*F129</f>
        <v>0</v>
      </c>
      <c r="G167" s="36">
        <f t="shared" ref="G167:AQ167" si="20">-0.941*G129</f>
        <v>0</v>
      </c>
      <c r="H167" s="36">
        <f t="shared" si="20"/>
        <v>0</v>
      </c>
      <c r="I167" s="36">
        <f t="shared" si="20"/>
        <v>0</v>
      </c>
      <c r="J167" s="36">
        <f t="shared" si="20"/>
        <v>0</v>
      </c>
      <c r="K167" s="36">
        <f t="shared" si="20"/>
        <v>0</v>
      </c>
      <c r="L167" s="36">
        <f t="shared" si="20"/>
        <v>0</v>
      </c>
      <c r="M167" s="36">
        <f t="shared" si="20"/>
        <v>-0.41403999999999996</v>
      </c>
      <c r="N167" s="36">
        <f t="shared" si="20"/>
        <v>-2.8888699999999998</v>
      </c>
      <c r="O167" s="36">
        <f t="shared" si="20"/>
        <v>-5.4013400000000003</v>
      </c>
      <c r="P167" s="36">
        <f t="shared" si="20"/>
        <v>-5.6083599999999993</v>
      </c>
      <c r="Q167" s="36">
        <f t="shared" si="20"/>
        <v>-8.4031299999999991</v>
      </c>
      <c r="R167" s="36">
        <f t="shared" si="20"/>
        <v>-11.555479999999999</v>
      </c>
      <c r="S167" s="36">
        <f t="shared" si="20"/>
        <v>-13.503349999999999</v>
      </c>
      <c r="T167" s="36">
        <f t="shared" si="20"/>
        <v>-14.067949999999998</v>
      </c>
      <c r="U167" s="36">
        <f t="shared" si="20"/>
        <v>-14.35966</v>
      </c>
      <c r="V167" s="36">
        <f t="shared" si="20"/>
        <v>-14.491399999999999</v>
      </c>
      <c r="W167" s="36">
        <f t="shared" si="20"/>
        <v>-16.279299999999999</v>
      </c>
      <c r="X167" s="36">
        <f t="shared" si="20"/>
        <v>-16.34517</v>
      </c>
      <c r="Y167" s="36">
        <f t="shared" si="20"/>
        <v>-16.495730000000002</v>
      </c>
      <c r="Z167" s="36">
        <f t="shared" si="20"/>
        <v>-19.290499999999998</v>
      </c>
      <c r="AA167" s="36">
        <f t="shared" si="20"/>
        <v>-19.299910000000001</v>
      </c>
      <c r="AB167" s="36">
        <f t="shared" si="20"/>
        <v>-19.346959999999999</v>
      </c>
      <c r="AC167" s="36">
        <f t="shared" si="20"/>
        <v>-21.812379999999997</v>
      </c>
      <c r="AD167" s="36">
        <f t="shared" si="20"/>
        <v>-21.774739999999998</v>
      </c>
      <c r="AE167" s="36">
        <f t="shared" si="20"/>
        <v>-23.976679999999998</v>
      </c>
      <c r="AF167" s="36">
        <f t="shared" si="20"/>
        <v>-23.72261</v>
      </c>
      <c r="AG167" s="36">
        <f t="shared" si="20"/>
        <v>-23.85435</v>
      </c>
      <c r="AH167" s="36">
        <f t="shared" si="20"/>
        <v>-24.249569999999999</v>
      </c>
      <c r="AI167" s="36">
        <f t="shared" si="20"/>
        <v>-26.987879999999997</v>
      </c>
      <c r="AJ167" s="36">
        <f t="shared" si="20"/>
        <v>-27.599529999999998</v>
      </c>
      <c r="AK167" s="36">
        <f t="shared" si="20"/>
        <v>-27.797139999999999</v>
      </c>
      <c r="AL167" s="36">
        <f t="shared" si="20"/>
        <v>-27.825369999999999</v>
      </c>
      <c r="AM167" s="36">
        <f t="shared" si="20"/>
        <v>-27.72186</v>
      </c>
      <c r="AN167" s="36">
        <f t="shared" si="20"/>
        <v>-27.61835</v>
      </c>
      <c r="AO167" s="36">
        <f t="shared" si="20"/>
        <v>-27.561889999999998</v>
      </c>
      <c r="AP167" s="36">
        <f t="shared" si="20"/>
        <v>-27.637170000000001</v>
      </c>
      <c r="AQ167" s="36">
        <f t="shared" si="20"/>
        <v>-27.646579999999997</v>
      </c>
      <c r="AR167" s="40"/>
      <c r="AS167" s="40"/>
      <c r="AT167" s="40"/>
      <c r="AU167" s="40"/>
      <c r="AV167" s="40"/>
      <c r="AW167" s="40"/>
      <c r="AX167" s="40"/>
      <c r="AY167" s="40"/>
    </row>
    <row r="168" spans="1:51" ht="16.5" x14ac:dyDescent="0.45">
      <c r="A168" s="12"/>
      <c r="B168" s="12"/>
      <c r="C168" s="8" t="s">
        <v>164</v>
      </c>
      <c r="D168" s="8"/>
      <c r="E168" s="31" t="s">
        <v>159</v>
      </c>
      <c r="F168" s="36">
        <f>0.06*F130</f>
        <v>2.9904000000000002</v>
      </c>
      <c r="G168" s="36">
        <f t="shared" ref="G168:AQ168" si="21">0.06*G130</f>
        <v>2.9964</v>
      </c>
      <c r="H168" s="36">
        <f t="shared" si="21"/>
        <v>2.7413999999999996</v>
      </c>
      <c r="I168" s="36">
        <f t="shared" si="21"/>
        <v>2.5518000000000001</v>
      </c>
      <c r="J168" s="36">
        <f t="shared" si="21"/>
        <v>1.992</v>
      </c>
      <c r="K168" s="36">
        <f t="shared" si="21"/>
        <v>1.4556</v>
      </c>
      <c r="L168" s="36">
        <f t="shared" si="21"/>
        <v>1.2672000000000001</v>
      </c>
      <c r="M168" s="36">
        <f t="shared" si="21"/>
        <v>1.2216</v>
      </c>
      <c r="N168" s="36">
        <f t="shared" si="21"/>
        <v>1.2510000000000001</v>
      </c>
      <c r="O168" s="36">
        <f t="shared" si="21"/>
        <v>1.2462</v>
      </c>
      <c r="P168" s="36">
        <f t="shared" si="21"/>
        <v>1.2869999999999999</v>
      </c>
      <c r="Q168" s="36">
        <f t="shared" si="21"/>
        <v>1.3014000000000001</v>
      </c>
      <c r="R168" s="36">
        <f t="shared" si="21"/>
        <v>1.3181999999999998</v>
      </c>
      <c r="S168" s="36">
        <f t="shared" si="21"/>
        <v>1.2263999999999999</v>
      </c>
      <c r="T168" s="36">
        <f t="shared" si="21"/>
        <v>1.2773999999999999</v>
      </c>
      <c r="U168" s="36">
        <f t="shared" si="21"/>
        <v>1.3091999999999999</v>
      </c>
      <c r="V168" s="36">
        <f t="shared" si="21"/>
        <v>1.3277999999999999</v>
      </c>
      <c r="W168" s="36">
        <f t="shared" si="21"/>
        <v>1.3356000000000001</v>
      </c>
      <c r="X168" s="36">
        <f t="shared" si="21"/>
        <v>1.3356000000000001</v>
      </c>
      <c r="Y168" s="36">
        <f t="shared" si="21"/>
        <v>1.335</v>
      </c>
      <c r="Z168" s="36">
        <f t="shared" si="21"/>
        <v>1.3361999999999998</v>
      </c>
      <c r="AA168" s="36">
        <f t="shared" si="21"/>
        <v>1.3368</v>
      </c>
      <c r="AB168" s="36">
        <f t="shared" si="21"/>
        <v>1.3373999999999999</v>
      </c>
      <c r="AC168" s="36">
        <f t="shared" si="21"/>
        <v>1.3302</v>
      </c>
      <c r="AD168" s="36">
        <f t="shared" si="21"/>
        <v>1.3223999999999998</v>
      </c>
      <c r="AE168" s="36">
        <f t="shared" si="21"/>
        <v>1.3062</v>
      </c>
      <c r="AF168" s="36">
        <f t="shared" si="21"/>
        <v>1.2971999999999999</v>
      </c>
      <c r="AG168" s="36">
        <f t="shared" si="21"/>
        <v>1.2977999999999998</v>
      </c>
      <c r="AH168" s="36">
        <f t="shared" si="21"/>
        <v>1.3176000000000001</v>
      </c>
      <c r="AI168" s="36">
        <f t="shared" si="21"/>
        <v>1.3284</v>
      </c>
      <c r="AJ168" s="36">
        <f t="shared" si="21"/>
        <v>1.3535999999999999</v>
      </c>
      <c r="AK168" s="36">
        <f t="shared" si="21"/>
        <v>1.3626</v>
      </c>
      <c r="AL168" s="36">
        <f t="shared" si="21"/>
        <v>1.3668</v>
      </c>
      <c r="AM168" s="36">
        <f t="shared" si="21"/>
        <v>1.3608</v>
      </c>
      <c r="AN168" s="36">
        <f t="shared" si="21"/>
        <v>1.3481999999999998</v>
      </c>
      <c r="AO168" s="36">
        <f t="shared" si="21"/>
        <v>1.3373999999999999</v>
      </c>
      <c r="AP168" s="36">
        <f t="shared" si="21"/>
        <v>1.3368</v>
      </c>
      <c r="AQ168" s="36">
        <f t="shared" si="21"/>
        <v>1.3415999999999999</v>
      </c>
      <c r="AR168" s="40"/>
      <c r="AS168" s="40"/>
      <c r="AT168" s="40"/>
      <c r="AU168" s="40"/>
      <c r="AV168" s="40"/>
      <c r="AW168" s="40"/>
      <c r="AX168" s="40"/>
      <c r="AY168" s="40"/>
    </row>
    <row r="169" spans="1:51" ht="16.5" x14ac:dyDescent="0.45">
      <c r="A169" s="12"/>
      <c r="B169" s="12"/>
      <c r="C169" s="8" t="s">
        <v>165</v>
      </c>
      <c r="D169" s="8"/>
      <c r="E169" s="31" t="s">
        <v>159</v>
      </c>
      <c r="F169" s="36">
        <v>30.6852532067741</v>
      </c>
      <c r="G169" s="36">
        <v>28.8029222480769</v>
      </c>
      <c r="H169" s="36">
        <v>22.2960555689674</v>
      </c>
      <c r="I169" s="36">
        <v>15.7725739681941</v>
      </c>
      <c r="J169" s="36">
        <v>12.7444945474746</v>
      </c>
      <c r="K169" s="36">
        <v>8.2773587408736908</v>
      </c>
      <c r="L169" s="36">
        <v>6.3418091062551696</v>
      </c>
      <c r="M169" s="36">
        <v>4.2144881996799803</v>
      </c>
      <c r="N169" s="36">
        <v>4.1870209738989699</v>
      </c>
      <c r="O169" s="36">
        <v>3.8597828017689899</v>
      </c>
      <c r="P169" s="36">
        <v>3.7677896297280302</v>
      </c>
      <c r="Q169" s="36">
        <v>1.8937598056397</v>
      </c>
      <c r="R169" s="36">
        <v>1.18970310690861E-2</v>
      </c>
      <c r="S169" s="36">
        <v>1.4451722295786E-2</v>
      </c>
      <c r="T169" s="36">
        <v>1.8096712452588599E-2</v>
      </c>
      <c r="U169" s="36">
        <v>2.0096641686506201E-2</v>
      </c>
      <c r="V169" s="36">
        <v>1.9139566495884899E-2</v>
      </c>
      <c r="W169" s="36">
        <v>1.76733307303918E-2</v>
      </c>
      <c r="X169" s="36">
        <v>1.9004504876591E-2</v>
      </c>
      <c r="Y169" s="36">
        <v>1.7749476228628599E-2</v>
      </c>
      <c r="Z169" s="36">
        <v>1.8097197557008799E-2</v>
      </c>
      <c r="AA169" s="36">
        <v>1.7075439962204501E-2</v>
      </c>
      <c r="AB169" s="36">
        <v>1.5668555162678701E-2</v>
      </c>
      <c r="AC169" s="36">
        <v>1.45903849659115E-2</v>
      </c>
      <c r="AD169" s="36">
        <v>1.3536085961639299E-2</v>
      </c>
      <c r="AE169" s="36">
        <v>1.1943175990652999E-2</v>
      </c>
      <c r="AF169" s="36">
        <v>1.12794813577409E-2</v>
      </c>
      <c r="AG169" s="36">
        <v>1.16436513987755E-2</v>
      </c>
      <c r="AH169" s="36">
        <v>1.0313422582041199E-2</v>
      </c>
      <c r="AI169" s="36">
        <v>1.0217137112399801E-2</v>
      </c>
      <c r="AJ169" s="36">
        <v>1.05830217611994E-2</v>
      </c>
      <c r="AK169" s="36">
        <v>1.0164164521869801E-2</v>
      </c>
      <c r="AL169" s="36">
        <v>1.02370251682962E-2</v>
      </c>
      <c r="AM169" s="36">
        <v>8.5931607700687092E-3</v>
      </c>
      <c r="AN169" s="36">
        <v>7.4256625828019399E-3</v>
      </c>
      <c r="AO169" s="36">
        <v>5.3592958666994796E-3</v>
      </c>
      <c r="AP169" s="36">
        <v>5.2989146652000904E-3</v>
      </c>
      <c r="AQ169" s="36">
        <v>3.9939462818768196E-3</v>
      </c>
      <c r="AR169" s="40"/>
      <c r="AS169" s="40"/>
      <c r="AT169" s="40"/>
      <c r="AU169" s="40"/>
      <c r="AV169" s="40"/>
      <c r="AW169" s="40"/>
      <c r="AX169" s="40"/>
      <c r="AY169" s="40"/>
    </row>
    <row r="170" spans="1:51" ht="16.5" x14ac:dyDescent="0.45">
      <c r="A170" s="12"/>
      <c r="B170" s="12"/>
      <c r="C170" s="8" t="s">
        <v>166</v>
      </c>
      <c r="D170" s="8"/>
      <c r="E170" s="31" t="s">
        <v>159</v>
      </c>
      <c r="F170" s="36">
        <v>3.3523328268769301</v>
      </c>
      <c r="G170" s="36">
        <v>3.3615173006630701</v>
      </c>
      <c r="H170" s="36">
        <v>3.4646041860488501</v>
      </c>
      <c r="I170" s="36">
        <v>3.46460416960171</v>
      </c>
      <c r="J170" s="36">
        <v>3.4646041876671401</v>
      </c>
      <c r="K170" s="36">
        <v>3.47409624316942</v>
      </c>
      <c r="L170" s="36">
        <v>3.4646041866663202</v>
      </c>
      <c r="M170" s="36">
        <v>3.4646041728886301</v>
      </c>
      <c r="N170" s="36">
        <v>3.4646041789992199</v>
      </c>
      <c r="O170" s="36">
        <v>3.4740962309708201</v>
      </c>
      <c r="P170" s="36">
        <v>3.4646041693429002</v>
      </c>
      <c r="Q170" s="36">
        <v>3.46460409852464</v>
      </c>
      <c r="R170" s="36">
        <v>1.27446492887722E-3</v>
      </c>
      <c r="S170" s="36">
        <v>1.2777133160766401E-3</v>
      </c>
      <c r="T170" s="36">
        <v>1.27421884698281E-3</v>
      </c>
      <c r="U170" s="36">
        <v>1.27411798896641E-3</v>
      </c>
      <c r="V170" s="36">
        <v>1.2742929953660101E-3</v>
      </c>
      <c r="W170" s="36">
        <v>1.27792616438986E-3</v>
      </c>
      <c r="X170" s="36">
        <v>1.27417124882512E-3</v>
      </c>
      <c r="Y170" s="36">
        <v>1.2743936139003099E-3</v>
      </c>
      <c r="Z170" s="36">
        <v>1.27414692583592E-3</v>
      </c>
      <c r="AA170" s="36">
        <v>1.27726415259311E-3</v>
      </c>
      <c r="AB170" s="36">
        <v>1.27422958421618E-3</v>
      </c>
      <c r="AC170" s="36">
        <v>1.2740883873198501E-3</v>
      </c>
      <c r="AD170" s="36">
        <v>1.2738790509269401E-3</v>
      </c>
      <c r="AE170" s="36">
        <v>1.2772493927051499E-3</v>
      </c>
      <c r="AF170" s="36">
        <v>1.27355061321461E-3</v>
      </c>
      <c r="AG170" s="36">
        <v>1.27255695933974E-3</v>
      </c>
      <c r="AH170" s="36">
        <v>1.2742751193014E-3</v>
      </c>
      <c r="AI170" s="36">
        <v>1.2775280675693999E-3</v>
      </c>
      <c r="AJ170" s="36">
        <v>1.27371790217004E-3</v>
      </c>
      <c r="AK170" s="36">
        <v>1.27399358921477E-3</v>
      </c>
      <c r="AL170" s="36">
        <v>1.2730286026076201E-3</v>
      </c>
      <c r="AM170" s="36">
        <v>0</v>
      </c>
      <c r="AN170" s="36">
        <v>0</v>
      </c>
      <c r="AO170" s="36">
        <v>0</v>
      </c>
      <c r="AP170" s="36">
        <v>0</v>
      </c>
      <c r="AQ170" s="36">
        <v>0</v>
      </c>
      <c r="AR170" s="40"/>
      <c r="AS170" s="40"/>
      <c r="AT170" s="40"/>
      <c r="AU170" s="40"/>
      <c r="AV170" s="40"/>
      <c r="AW170" s="40"/>
      <c r="AX170" s="40"/>
      <c r="AY170" s="40"/>
    </row>
    <row r="171" spans="1:51" ht="16.5" x14ac:dyDescent="0.45">
      <c r="A171" s="12"/>
      <c r="B171" s="12"/>
      <c r="C171" s="8" t="s">
        <v>137</v>
      </c>
      <c r="D171" s="8"/>
      <c r="E171" s="31" t="s">
        <v>159</v>
      </c>
      <c r="F171" s="36">
        <v>0.33052450324367777</v>
      </c>
      <c r="G171" s="36">
        <v>0.44499790581514093</v>
      </c>
      <c r="H171" s="36">
        <v>0.33003171229588163</v>
      </c>
      <c r="I171" s="36">
        <v>0.43347689067972867</v>
      </c>
      <c r="J171" s="36">
        <v>0.2686141501095789</v>
      </c>
      <c r="K171" s="36">
        <v>0.23193663725258334</v>
      </c>
      <c r="L171" s="36">
        <v>0.20239548630644363</v>
      </c>
      <c r="M171" s="36">
        <v>0.12735554096464194</v>
      </c>
      <c r="N171" s="36">
        <v>0.22567026660299619</v>
      </c>
      <c r="O171" s="36">
        <v>0.21907737307590069</v>
      </c>
      <c r="P171" s="36">
        <v>0.24216673503448555</v>
      </c>
      <c r="Q171" s="36">
        <v>0.36684845153699297</v>
      </c>
      <c r="R171" s="36">
        <v>2.5067262027214433E-3</v>
      </c>
      <c r="S171" s="36">
        <v>3.0019494844943911E-3</v>
      </c>
      <c r="T171" s="36">
        <v>4.1855853135915324E-3</v>
      </c>
      <c r="U171" s="36">
        <v>4.7401609886488973E-3</v>
      </c>
      <c r="V171" s="36">
        <v>4.6476617281131487E-3</v>
      </c>
      <c r="W171" s="36">
        <v>4.0369814278266051E-3</v>
      </c>
      <c r="X171" s="36">
        <v>4.3585572627918793E-3</v>
      </c>
      <c r="Y171" s="36">
        <v>3.9432716280170706E-3</v>
      </c>
      <c r="Z171" s="36">
        <v>3.8363357654656455E-3</v>
      </c>
      <c r="AA171" s="36">
        <v>3.3247711549930416E-3</v>
      </c>
      <c r="AB171" s="36">
        <v>2.5969105418587016E-3</v>
      </c>
      <c r="AC171" s="36">
        <v>1.9170656207966215E-3</v>
      </c>
      <c r="AD171" s="36">
        <v>1.4148140630121943E-3</v>
      </c>
      <c r="AE171" s="36">
        <v>8.8556652987136246E-4</v>
      </c>
      <c r="AF171" s="36">
        <v>6.4974666407266967E-4</v>
      </c>
      <c r="AG171" s="36">
        <v>7.0689916620147921E-4</v>
      </c>
      <c r="AH171" s="36">
        <v>3.7548339822507962E-4</v>
      </c>
      <c r="AI171" s="36">
        <v>3.3417038329279269E-4</v>
      </c>
      <c r="AJ171" s="36">
        <v>3.0782898899675836E-4</v>
      </c>
      <c r="AK171" s="36">
        <v>1.4594105565937936E-4</v>
      </c>
      <c r="AL171" s="36">
        <v>1.9866711116738278E-4</v>
      </c>
      <c r="AM171" s="36">
        <v>1.1807684666833268E-4</v>
      </c>
      <c r="AN171" s="36">
        <v>1.2712664575816052E-4</v>
      </c>
      <c r="AO171" s="36">
        <v>9.71298937334411E-6</v>
      </c>
      <c r="AP171" s="36">
        <v>1.423872981868893E-4</v>
      </c>
      <c r="AQ171" s="36">
        <v>4.0299777176558679E-5</v>
      </c>
      <c r="AR171" s="40"/>
      <c r="AS171" s="40"/>
      <c r="AT171" s="40"/>
      <c r="AU171" s="40"/>
      <c r="AV171" s="40"/>
      <c r="AW171" s="40"/>
      <c r="AX171" s="40"/>
      <c r="AY171" s="40"/>
    </row>
    <row r="172" spans="1:51" ht="16.5" x14ac:dyDescent="0.45">
      <c r="A172" s="12"/>
      <c r="B172" s="12"/>
      <c r="C172" s="8" t="s">
        <v>167</v>
      </c>
      <c r="D172" s="8"/>
      <c r="E172" s="31" t="s">
        <v>168</v>
      </c>
      <c r="F172" s="36">
        <v>0</v>
      </c>
      <c r="G172" s="36">
        <v>0</v>
      </c>
      <c r="H172" s="36">
        <v>7.6006751571075504E-2</v>
      </c>
      <c r="I172" s="36">
        <v>0.20280878370086899</v>
      </c>
      <c r="J172" s="36">
        <v>0.30178222719739001</v>
      </c>
      <c r="K172" s="36">
        <v>0.44318598131835901</v>
      </c>
      <c r="L172" s="36">
        <v>0.39916076198105999</v>
      </c>
      <c r="M172" s="36">
        <v>0.50262644370297904</v>
      </c>
      <c r="N172" s="36">
        <v>0.60221546035020601</v>
      </c>
      <c r="O172" s="36">
        <v>0.68246463444748295</v>
      </c>
      <c r="P172" s="36">
        <v>0.84317341867532303</v>
      </c>
      <c r="Q172" s="36">
        <v>1.0303303342052801</v>
      </c>
      <c r="R172" s="36">
        <v>1.21820346188271</v>
      </c>
      <c r="S172" s="36">
        <v>1.29487728752207</v>
      </c>
      <c r="T172" s="36">
        <v>1.36031984379875</v>
      </c>
      <c r="U172" s="36">
        <v>1.45807661183045</v>
      </c>
      <c r="V172" s="36">
        <v>1.52716899600124</v>
      </c>
      <c r="W172" s="36">
        <v>1.5258603008954901</v>
      </c>
      <c r="X172" s="36">
        <v>1.5554827975739101</v>
      </c>
      <c r="Y172" s="36">
        <v>1.5843927171218</v>
      </c>
      <c r="Z172" s="36">
        <v>1.6032831019051601</v>
      </c>
      <c r="AA172" s="36">
        <v>1.6030011154732899</v>
      </c>
      <c r="AB172" s="36">
        <v>1.62163188213131</v>
      </c>
      <c r="AC172" s="36">
        <v>1.63451659669465</v>
      </c>
      <c r="AD172" s="36">
        <v>1.6540236582938601</v>
      </c>
      <c r="AE172" s="36">
        <v>1.60437782612494</v>
      </c>
      <c r="AF172" s="36">
        <v>1.62074648325338</v>
      </c>
      <c r="AG172" s="36">
        <v>1.6621449359842699</v>
      </c>
      <c r="AH172" s="36">
        <v>1.7547804870127</v>
      </c>
      <c r="AI172" s="36">
        <v>1.78914853764705</v>
      </c>
      <c r="AJ172" s="36">
        <v>1.88913406066226</v>
      </c>
      <c r="AK172" s="36">
        <v>1.9114576873042901</v>
      </c>
      <c r="AL172" s="36">
        <v>1.9070157877103699</v>
      </c>
      <c r="AM172" s="36">
        <v>1.80585476174093</v>
      </c>
      <c r="AN172" s="36">
        <v>1.73500297896572</v>
      </c>
      <c r="AO172" s="36">
        <v>1.66183222975792</v>
      </c>
      <c r="AP172" s="36">
        <v>1.61775518663796</v>
      </c>
      <c r="AQ172" s="36">
        <v>1.5644769086816499</v>
      </c>
      <c r="AR172" s="40"/>
      <c r="AS172" s="40"/>
      <c r="AT172" s="40"/>
      <c r="AU172" s="40"/>
      <c r="AV172" s="40"/>
      <c r="AW172" s="40"/>
      <c r="AX172" s="40"/>
      <c r="AY172" s="40"/>
    </row>
    <row r="173" spans="1:51" ht="16.5" x14ac:dyDescent="0.45">
      <c r="A173" s="12"/>
      <c r="B173" s="12"/>
      <c r="C173" s="8" t="s">
        <v>147</v>
      </c>
      <c r="D173" s="8"/>
      <c r="E173" s="31" t="s">
        <v>168</v>
      </c>
      <c r="F173" s="36">
        <v>4.6082770223232297</v>
      </c>
      <c r="G173" s="36">
        <v>2.2668267075058699</v>
      </c>
      <c r="H173" s="36">
        <v>3.0997728134672198E-4</v>
      </c>
      <c r="I173" s="36">
        <v>2.0440582674092399E-4</v>
      </c>
      <c r="J173" s="36">
        <v>1.0159718902660001E-4</v>
      </c>
      <c r="K173" s="36">
        <v>9.8958072735357407E-5</v>
      </c>
      <c r="L173" s="36">
        <v>3.9980475499065402E-5</v>
      </c>
      <c r="M173" s="36">
        <v>9.8794111552973511E-7</v>
      </c>
      <c r="N173" s="36">
        <v>2.9338518125109399E-5</v>
      </c>
      <c r="O173" s="36">
        <v>3.7516087929426002E-6</v>
      </c>
      <c r="P173" s="36">
        <v>6.9810753320268101E-5</v>
      </c>
      <c r="Q173" s="36">
        <v>1.75137678602652E-4</v>
      </c>
      <c r="R173" s="36">
        <v>4.0935768136154998E-4</v>
      </c>
      <c r="S173" s="36">
        <v>6.3803780857786703E-4</v>
      </c>
      <c r="T173" s="36">
        <v>9.6029480256656203E-4</v>
      </c>
      <c r="U173" s="36">
        <v>1.0633403623165701E-3</v>
      </c>
      <c r="V173" s="36">
        <v>7.9065044687347296E-4</v>
      </c>
      <c r="W173" s="36">
        <v>5.79071464447988E-4</v>
      </c>
      <c r="X173" s="36">
        <v>7.1503664741994898E-4</v>
      </c>
      <c r="Y173" s="36">
        <v>4.6115473610882398E-4</v>
      </c>
      <c r="Z173" s="36">
        <v>5.4179488069603504E-4</v>
      </c>
      <c r="AA173" s="36">
        <v>5.4388984738623798E-4</v>
      </c>
      <c r="AB173" s="36">
        <v>3.6762771710150798E-4</v>
      </c>
      <c r="AC173" s="36">
        <v>2.5011756439378703E-4</v>
      </c>
      <c r="AD173" s="36">
        <v>1.20602934699619E-4</v>
      </c>
      <c r="AE173" s="36">
        <v>8.7271059386657401E-5</v>
      </c>
      <c r="AF173" s="36">
        <v>9.6582812780908906E-5</v>
      </c>
      <c r="AG173" s="36">
        <v>1.8887315104544199E-4</v>
      </c>
      <c r="AH173" s="36">
        <v>2.8222086137369899E-6</v>
      </c>
      <c r="AI173" s="36">
        <v>1.7133065846964302E-5</v>
      </c>
      <c r="AJ173" s="36">
        <v>6.1721496643618606E-5</v>
      </c>
      <c r="AK173" s="36">
        <v>1.7327249757564001E-5</v>
      </c>
      <c r="AL173" s="36">
        <v>1.03616000666079E-4</v>
      </c>
      <c r="AM173" s="36">
        <v>9.1442097228842202E-5</v>
      </c>
      <c r="AN173" s="36">
        <v>9.8382078242670705E-5</v>
      </c>
      <c r="AO173" s="36">
        <v>1.53186008477147E-5</v>
      </c>
      <c r="AP173" s="36">
        <v>1.05541495885981E-4</v>
      </c>
      <c r="AQ173" s="36">
        <v>6.6317599421732406E-5</v>
      </c>
      <c r="AR173" s="40"/>
      <c r="AS173" s="40"/>
      <c r="AT173" s="40"/>
      <c r="AU173" s="40"/>
      <c r="AV173" s="40"/>
      <c r="AW173" s="40"/>
      <c r="AX173" s="40"/>
      <c r="AY173" s="40"/>
    </row>
    <row r="174" spans="1:51" x14ac:dyDescent="0.35">
      <c r="A174" s="12"/>
      <c r="B174" s="12"/>
      <c r="C174" s="8"/>
      <c r="D174" s="8"/>
      <c r="E174" s="31"/>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40"/>
      <c r="AS174" s="40"/>
      <c r="AT174" s="40"/>
      <c r="AU174" s="40"/>
      <c r="AV174" s="40"/>
      <c r="AW174" s="40"/>
      <c r="AX174" s="40"/>
      <c r="AY174" s="40"/>
    </row>
    <row r="175" spans="1:51" ht="16.5" x14ac:dyDescent="0.45">
      <c r="A175" s="12"/>
      <c r="B175" s="12"/>
      <c r="C175" s="8" t="s">
        <v>169</v>
      </c>
      <c r="D175" s="8"/>
      <c r="E175" s="31" t="s">
        <v>168</v>
      </c>
      <c r="F175" s="36">
        <f>SUM(F167:F173)</f>
        <v>41.966787559217941</v>
      </c>
      <c r="G175" s="36">
        <f t="shared" ref="G175:AQ175" si="22">SUM(G167:G173)</f>
        <v>37.872664162060985</v>
      </c>
      <c r="H175" s="36">
        <f t="shared" si="22"/>
        <v>28.908408196164551</v>
      </c>
      <c r="I175" s="36">
        <f t="shared" si="22"/>
        <v>22.42546821800315</v>
      </c>
      <c r="J175" s="36">
        <f t="shared" si="22"/>
        <v>18.771596709637734</v>
      </c>
      <c r="K175" s="36">
        <f t="shared" si="22"/>
        <v>13.88227656068679</v>
      </c>
      <c r="L175" s="36">
        <f t="shared" si="22"/>
        <v>11.675209521684492</v>
      </c>
      <c r="M175" s="36">
        <f t="shared" si="22"/>
        <v>9.1166353451773467</v>
      </c>
      <c r="N175" s="36">
        <f t="shared" si="22"/>
        <v>6.8416702183695177</v>
      </c>
      <c r="O175" s="36">
        <f t="shared" si="22"/>
        <v>4.0802847918719856</v>
      </c>
      <c r="P175" s="36">
        <f t="shared" si="22"/>
        <v>3.9964437635340597</v>
      </c>
      <c r="Q175" s="36">
        <f t="shared" si="22"/>
        <v>-0.34601217241478321</v>
      </c>
      <c r="R175" s="36">
        <f t="shared" si="22"/>
        <v>-9.0029889582352425</v>
      </c>
      <c r="S175" s="36">
        <f t="shared" si="22"/>
        <v>-10.962703289572996</v>
      </c>
      <c r="T175" s="36">
        <f t="shared" si="22"/>
        <v>-11.405713344785516</v>
      </c>
      <c r="U175" s="36">
        <f t="shared" si="22"/>
        <v>-11.565209127143113</v>
      </c>
      <c r="V175" s="36">
        <f t="shared" si="22"/>
        <v>-11.610578832332521</v>
      </c>
      <c r="W175" s="36">
        <f t="shared" si="22"/>
        <v>-13.394272389317452</v>
      </c>
      <c r="X175" s="36">
        <f t="shared" si="22"/>
        <v>-13.42873493239046</v>
      </c>
      <c r="Y175" s="36">
        <f t="shared" si="22"/>
        <v>-13.552908986671547</v>
      </c>
      <c r="Z175" s="36">
        <f t="shared" si="22"/>
        <v>-16.327267422965829</v>
      </c>
      <c r="AA175" s="36">
        <f t="shared" si="22"/>
        <v>-16.337887519409531</v>
      </c>
      <c r="AB175" s="36">
        <f t="shared" si="22"/>
        <v>-16.368020794862836</v>
      </c>
      <c r="AC175" s="36">
        <f t="shared" si="22"/>
        <v>-18.829631746766925</v>
      </c>
      <c r="AD175" s="36">
        <f t="shared" si="22"/>
        <v>-18.781970959695862</v>
      </c>
      <c r="AE175" s="36">
        <f t="shared" si="22"/>
        <v>-21.051908910902448</v>
      </c>
      <c r="AF175" s="36">
        <f t="shared" si="22"/>
        <v>-20.791364155298812</v>
      </c>
      <c r="AG175" s="36">
        <f t="shared" si="22"/>
        <v>-20.880593083340372</v>
      </c>
      <c r="AH175" s="36">
        <f t="shared" si="22"/>
        <v>-21.165223509679119</v>
      </c>
      <c r="AI175" s="36">
        <f t="shared" si="22"/>
        <v>-23.85848549372384</v>
      </c>
      <c r="AJ175" s="36">
        <f t="shared" si="22"/>
        <v>-24.344569649188728</v>
      </c>
      <c r="AK175" s="36">
        <f t="shared" si="22"/>
        <v>-24.511480886279205</v>
      </c>
      <c r="AL175" s="36">
        <f t="shared" si="22"/>
        <v>-24.539741875406889</v>
      </c>
      <c r="AM175" s="36">
        <f t="shared" si="22"/>
        <v>-24.546402558545104</v>
      </c>
      <c r="AN175" s="36">
        <f t="shared" si="22"/>
        <v>-24.52749584972748</v>
      </c>
      <c r="AO175" s="36">
        <f t="shared" si="22"/>
        <v>-24.557273442785156</v>
      </c>
      <c r="AP175" s="36">
        <f t="shared" si="22"/>
        <v>-24.677067969902765</v>
      </c>
      <c r="AQ175" s="36">
        <f t="shared" si="22"/>
        <v>-24.736402527659873</v>
      </c>
      <c r="AR175" s="40"/>
      <c r="AS175" s="40"/>
      <c r="AT175" s="40"/>
      <c r="AU175" s="40"/>
      <c r="AV175" s="40"/>
      <c r="AW175" s="40"/>
      <c r="AX175" s="40"/>
      <c r="AY175" s="40"/>
    </row>
    <row r="176" spans="1:51" x14ac:dyDescent="0.35">
      <c r="A176" s="12"/>
      <c r="B176" s="12"/>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40"/>
      <c r="AS176" s="40"/>
      <c r="AT176" s="40"/>
      <c r="AU176" s="40"/>
      <c r="AV176" s="40"/>
      <c r="AW176" s="40"/>
      <c r="AX176" s="40"/>
      <c r="AY176" s="40"/>
    </row>
    <row r="177" spans="1:43" x14ac:dyDescent="0.35">
      <c r="A177" s="27" t="s">
        <v>36</v>
      </c>
      <c r="B177" s="27"/>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row>
    <row r="178" spans="1:43" x14ac:dyDescent="0.35">
      <c r="A178" s="29"/>
      <c r="B178" s="29"/>
      <c r="C178" s="29" t="s">
        <v>54</v>
      </c>
      <c r="D178" s="29"/>
      <c r="E178" s="29" t="s">
        <v>55</v>
      </c>
      <c r="F178" s="30">
        <v>2023</v>
      </c>
      <c r="G178" s="30">
        <v>2024</v>
      </c>
      <c r="H178" s="30">
        <v>2025</v>
      </c>
      <c r="I178" s="30">
        <v>2026</v>
      </c>
      <c r="J178" s="30">
        <v>2027</v>
      </c>
      <c r="K178" s="30">
        <v>2028</v>
      </c>
      <c r="L178" s="30">
        <v>2029</v>
      </c>
      <c r="M178" s="30">
        <v>2030</v>
      </c>
      <c r="N178" s="30">
        <v>2031</v>
      </c>
      <c r="O178" s="30">
        <v>2032</v>
      </c>
      <c r="P178" s="30">
        <v>2033</v>
      </c>
      <c r="Q178" s="30">
        <v>2034</v>
      </c>
      <c r="R178" s="30">
        <v>2035</v>
      </c>
      <c r="S178" s="30">
        <v>2036</v>
      </c>
      <c r="T178" s="30">
        <v>2037</v>
      </c>
      <c r="U178" s="30">
        <v>2038</v>
      </c>
      <c r="V178" s="30">
        <v>2039</v>
      </c>
      <c r="W178" s="30">
        <v>2040</v>
      </c>
      <c r="X178" s="30">
        <v>2041</v>
      </c>
      <c r="Y178" s="30">
        <v>2042</v>
      </c>
      <c r="Z178" s="30">
        <v>2043</v>
      </c>
      <c r="AA178" s="30">
        <v>2044</v>
      </c>
      <c r="AB178" s="30">
        <v>2045</v>
      </c>
      <c r="AC178" s="30">
        <v>2046</v>
      </c>
      <c r="AD178" s="30">
        <v>2047</v>
      </c>
      <c r="AE178" s="30">
        <v>2048</v>
      </c>
      <c r="AF178" s="30">
        <v>2049</v>
      </c>
      <c r="AG178" s="30">
        <v>2050</v>
      </c>
      <c r="AH178" s="30">
        <v>2051</v>
      </c>
      <c r="AI178" s="30">
        <v>2052</v>
      </c>
      <c r="AJ178" s="30">
        <v>2053</v>
      </c>
      <c r="AK178" s="30">
        <v>2054</v>
      </c>
      <c r="AL178" s="30">
        <v>2055</v>
      </c>
      <c r="AM178" s="30">
        <v>2056</v>
      </c>
      <c r="AN178" s="30">
        <v>2057</v>
      </c>
      <c r="AO178" s="30">
        <v>2058</v>
      </c>
      <c r="AP178" s="30">
        <v>2059</v>
      </c>
      <c r="AQ178" s="30">
        <v>2060</v>
      </c>
    </row>
    <row r="179" spans="1:43" x14ac:dyDescent="0.35">
      <c r="A179" s="12"/>
      <c r="B179" s="12" t="s">
        <v>170</v>
      </c>
      <c r="C179" s="8" t="s">
        <v>131</v>
      </c>
      <c r="D179" s="8"/>
      <c r="E179" s="31" t="s">
        <v>88</v>
      </c>
      <c r="F179" s="36">
        <v>139.59</v>
      </c>
      <c r="G179" s="36">
        <v>104.56</v>
      </c>
      <c r="H179" s="36">
        <v>73.459999999999994</v>
      </c>
      <c r="I179" s="36">
        <v>56.27</v>
      </c>
      <c r="J179" s="36">
        <v>46.92</v>
      </c>
      <c r="K179" s="36">
        <v>39.17</v>
      </c>
      <c r="L179" s="36">
        <v>32.799999999999997</v>
      </c>
      <c r="M179" s="36">
        <v>31.08</v>
      </c>
      <c r="N179" s="36">
        <v>32.68</v>
      </c>
      <c r="O179" s="36">
        <v>32.630000000000003</v>
      </c>
      <c r="P179" s="36">
        <v>35.15</v>
      </c>
      <c r="Q179" s="36">
        <v>36.04</v>
      </c>
      <c r="R179" s="36">
        <v>45.7</v>
      </c>
      <c r="S179" s="36">
        <v>48.85</v>
      </c>
      <c r="T179" s="36">
        <v>52.42</v>
      </c>
      <c r="U179" s="36">
        <v>55.24</v>
      </c>
      <c r="V179" s="36">
        <v>53.76</v>
      </c>
      <c r="W179" s="36">
        <v>52.19</v>
      </c>
      <c r="X179" s="36">
        <v>53.19</v>
      </c>
      <c r="Y179" s="36">
        <v>54.08</v>
      </c>
      <c r="Z179" s="36">
        <v>54.75</v>
      </c>
      <c r="AA179" s="36">
        <v>54.62</v>
      </c>
      <c r="AB179" s="36">
        <v>55.5</v>
      </c>
      <c r="AC179" s="36">
        <v>54.59</v>
      </c>
      <c r="AD179" s="36">
        <v>53.07</v>
      </c>
      <c r="AE179" s="36">
        <v>49.14</v>
      </c>
      <c r="AF179" s="36">
        <v>47.29</v>
      </c>
      <c r="AG179" s="36">
        <v>45.38</v>
      </c>
      <c r="AH179" s="36">
        <v>46.41</v>
      </c>
      <c r="AI179" s="36">
        <v>46.28</v>
      </c>
      <c r="AJ179" s="36">
        <v>47.59</v>
      </c>
      <c r="AK179" s="36">
        <v>47.8</v>
      </c>
      <c r="AL179" s="36">
        <v>47.89</v>
      </c>
      <c r="AM179" s="36">
        <v>47.25</v>
      </c>
      <c r="AN179" s="36">
        <v>46.26</v>
      </c>
      <c r="AO179" s="36">
        <v>45.33</v>
      </c>
      <c r="AP179" s="36">
        <v>45.19</v>
      </c>
      <c r="AQ179" s="36">
        <v>44.41</v>
      </c>
    </row>
    <row r="180" spans="1:43" x14ac:dyDescent="0.35">
      <c r="A180" s="37"/>
      <c r="B180" s="12"/>
      <c r="C180" s="8" t="s">
        <v>139</v>
      </c>
      <c r="D180" s="8"/>
      <c r="E180" s="31" t="s">
        <v>88</v>
      </c>
      <c r="F180" s="36">
        <v>144.58000000000001</v>
      </c>
      <c r="G180" s="36">
        <v>109.32</v>
      </c>
      <c r="H180" s="36">
        <v>79.02</v>
      </c>
      <c r="I180" s="36">
        <v>62.11</v>
      </c>
      <c r="J180" s="36">
        <v>53.4</v>
      </c>
      <c r="K180" s="36">
        <v>45.64</v>
      </c>
      <c r="L180" s="36">
        <v>39.51</v>
      </c>
      <c r="M180" s="36">
        <v>37.39</v>
      </c>
      <c r="N180" s="36">
        <v>39.22</v>
      </c>
      <c r="O180" s="36">
        <v>38.96</v>
      </c>
      <c r="P180" s="36">
        <v>41.44</v>
      </c>
      <c r="Q180" s="36">
        <v>42.18</v>
      </c>
      <c r="R180" s="36">
        <v>51.58</v>
      </c>
      <c r="S180" s="36">
        <v>54.2</v>
      </c>
      <c r="T180" s="36">
        <v>57.77</v>
      </c>
      <c r="U180" s="36">
        <v>60.44</v>
      </c>
      <c r="V180" s="36">
        <v>58.97</v>
      </c>
      <c r="W180" s="36">
        <v>57.23</v>
      </c>
      <c r="X180" s="36">
        <v>58.18</v>
      </c>
      <c r="Y180" s="36">
        <v>58.57</v>
      </c>
      <c r="Z180" s="36">
        <v>58.81</v>
      </c>
      <c r="AA180" s="36">
        <v>58.26</v>
      </c>
      <c r="AB180" s="36">
        <v>58.86</v>
      </c>
      <c r="AC180" s="36">
        <v>57.59</v>
      </c>
      <c r="AD180" s="36">
        <v>55.72</v>
      </c>
      <c r="AE180" s="36">
        <v>51.83</v>
      </c>
      <c r="AF180" s="36">
        <v>50</v>
      </c>
      <c r="AG180" s="36">
        <v>48.24</v>
      </c>
      <c r="AH180" s="36">
        <v>49.14</v>
      </c>
      <c r="AI180" s="36">
        <v>48.99</v>
      </c>
      <c r="AJ180" s="36">
        <v>50.12</v>
      </c>
      <c r="AK180" s="36">
        <v>50.19</v>
      </c>
      <c r="AL180" s="36">
        <v>50.45</v>
      </c>
      <c r="AM180" s="36">
        <v>49.99</v>
      </c>
      <c r="AN180" s="36">
        <v>49.39</v>
      </c>
      <c r="AO180" s="36">
        <v>48.75</v>
      </c>
      <c r="AP180" s="36">
        <v>49.02</v>
      </c>
      <c r="AQ180" s="36">
        <v>48.45</v>
      </c>
    </row>
    <row r="181" spans="1:43" x14ac:dyDescent="0.35">
      <c r="A181" s="12"/>
      <c r="B181" s="12"/>
      <c r="C181" s="8" t="s">
        <v>171</v>
      </c>
      <c r="D181" s="8"/>
      <c r="E181" s="31" t="s">
        <v>88</v>
      </c>
      <c r="F181" s="36">
        <v>140.31</v>
      </c>
      <c r="G181" s="36">
        <v>104.76</v>
      </c>
      <c r="H181" s="36">
        <v>74.78</v>
      </c>
      <c r="I181" s="36">
        <v>58.77</v>
      </c>
      <c r="J181" s="36">
        <v>51.26</v>
      </c>
      <c r="K181" s="36">
        <v>44.6</v>
      </c>
      <c r="L181" s="36">
        <v>39.25</v>
      </c>
      <c r="M181" s="36">
        <v>36.83</v>
      </c>
      <c r="N181" s="36">
        <v>37.9</v>
      </c>
      <c r="O181" s="36">
        <v>37.020000000000003</v>
      </c>
      <c r="P181" s="36">
        <v>39.17</v>
      </c>
      <c r="Q181" s="36">
        <v>39.08</v>
      </c>
      <c r="R181" s="36">
        <v>45.69</v>
      </c>
      <c r="S181" s="36">
        <v>47.58</v>
      </c>
      <c r="T181" s="36">
        <v>51.02</v>
      </c>
      <c r="U181" s="36">
        <v>54.16</v>
      </c>
      <c r="V181" s="36">
        <v>54.77</v>
      </c>
      <c r="W181" s="36">
        <v>54.23</v>
      </c>
      <c r="X181" s="36">
        <v>56.02</v>
      </c>
      <c r="Y181" s="36">
        <v>57.38</v>
      </c>
      <c r="Z181" s="36">
        <v>58.26</v>
      </c>
      <c r="AA181" s="36">
        <v>58.82</v>
      </c>
      <c r="AB181" s="36">
        <v>60.08</v>
      </c>
      <c r="AC181" s="36">
        <v>59.03</v>
      </c>
      <c r="AD181" s="36">
        <v>57.87</v>
      </c>
      <c r="AE181" s="36">
        <v>54.8</v>
      </c>
      <c r="AF181" s="36">
        <v>53</v>
      </c>
      <c r="AG181" s="36">
        <v>51.33</v>
      </c>
      <c r="AH181" s="36">
        <v>52.77</v>
      </c>
      <c r="AI181" s="36">
        <v>52.97</v>
      </c>
      <c r="AJ181" s="36">
        <v>54.21</v>
      </c>
      <c r="AK181" s="36">
        <v>54.5</v>
      </c>
      <c r="AL181" s="36">
        <v>54.54</v>
      </c>
      <c r="AM181" s="36">
        <v>53.77</v>
      </c>
      <c r="AN181" s="36">
        <v>52.93</v>
      </c>
      <c r="AO181" s="36">
        <v>52.21</v>
      </c>
      <c r="AP181" s="36">
        <v>52.69</v>
      </c>
      <c r="AQ181" s="36">
        <v>52.25</v>
      </c>
    </row>
    <row r="182" spans="1:43" x14ac:dyDescent="0.35">
      <c r="A182" s="12"/>
      <c r="B182" s="34" t="s">
        <v>172</v>
      </c>
      <c r="C182" s="8"/>
      <c r="D182" s="8"/>
      <c r="E182" s="8"/>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1:43" x14ac:dyDescent="0.35">
      <c r="A183" s="12"/>
      <c r="B183" s="12"/>
      <c r="C183" s="8"/>
      <c r="D183" s="8"/>
      <c r="E183" s="8"/>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row>
    <row r="184" spans="1:43" x14ac:dyDescent="0.35">
      <c r="A184" s="29"/>
      <c r="B184" s="29"/>
      <c r="C184" s="29" t="s">
        <v>54</v>
      </c>
      <c r="D184" s="29"/>
      <c r="E184" s="29" t="s">
        <v>55</v>
      </c>
      <c r="F184" s="30">
        <v>2023</v>
      </c>
      <c r="G184" s="30">
        <v>2024</v>
      </c>
      <c r="H184" s="30">
        <v>2025</v>
      </c>
      <c r="I184" s="30">
        <v>2026</v>
      </c>
      <c r="J184" s="30">
        <v>2027</v>
      </c>
      <c r="K184" s="30">
        <v>2028</v>
      </c>
      <c r="L184" s="30">
        <v>2029</v>
      </c>
      <c r="M184" s="30">
        <v>2030</v>
      </c>
      <c r="N184" s="30">
        <v>2031</v>
      </c>
      <c r="O184" s="30">
        <v>2032</v>
      </c>
      <c r="P184" s="30">
        <v>2033</v>
      </c>
      <c r="Q184" s="30">
        <v>2034</v>
      </c>
      <c r="R184" s="30">
        <v>2035</v>
      </c>
      <c r="S184" s="30">
        <v>2036</v>
      </c>
      <c r="T184" s="30">
        <v>2037</v>
      </c>
      <c r="U184" s="30">
        <v>2038</v>
      </c>
      <c r="V184" s="30">
        <v>2039</v>
      </c>
      <c r="W184" s="30">
        <v>2040</v>
      </c>
      <c r="X184" s="30">
        <v>2041</v>
      </c>
      <c r="Y184" s="30">
        <v>2042</v>
      </c>
      <c r="Z184" s="30">
        <v>2043</v>
      </c>
      <c r="AA184" s="30">
        <v>2044</v>
      </c>
      <c r="AB184" s="30">
        <v>2045</v>
      </c>
      <c r="AC184" s="30">
        <v>2046</v>
      </c>
      <c r="AD184" s="30">
        <v>2047</v>
      </c>
      <c r="AE184" s="30">
        <v>2048</v>
      </c>
      <c r="AF184" s="30">
        <v>2049</v>
      </c>
      <c r="AG184" s="30">
        <v>2050</v>
      </c>
      <c r="AH184" s="30">
        <v>2051</v>
      </c>
      <c r="AI184" s="30">
        <v>2052</v>
      </c>
      <c r="AJ184" s="30">
        <v>2053</v>
      </c>
      <c r="AK184" s="30">
        <v>2054</v>
      </c>
      <c r="AL184" s="30">
        <v>2055</v>
      </c>
      <c r="AM184" s="30">
        <v>2056</v>
      </c>
      <c r="AN184" s="30">
        <v>2057</v>
      </c>
      <c r="AO184" s="30">
        <v>2058</v>
      </c>
      <c r="AP184" s="30">
        <v>2059</v>
      </c>
      <c r="AQ184" s="30">
        <v>2060</v>
      </c>
    </row>
    <row r="185" spans="1:43" x14ac:dyDescent="0.35">
      <c r="A185" s="12"/>
      <c r="B185" s="12" t="s">
        <v>173</v>
      </c>
      <c r="C185" s="8" t="s">
        <v>131</v>
      </c>
      <c r="D185" s="8"/>
      <c r="E185" s="31" t="s">
        <v>88</v>
      </c>
      <c r="F185" s="36">
        <v>139.59</v>
      </c>
      <c r="G185" s="36">
        <v>104.56</v>
      </c>
      <c r="H185" s="36">
        <v>73.5</v>
      </c>
      <c r="I185" s="36">
        <v>56.38</v>
      </c>
      <c r="J185" s="36">
        <v>47.25</v>
      </c>
      <c r="K185" s="36">
        <v>40.159999999999997</v>
      </c>
      <c r="L185" s="36">
        <v>34.479999999999997</v>
      </c>
      <c r="M185" s="36">
        <v>32.39</v>
      </c>
      <c r="N185" s="36">
        <v>33.68</v>
      </c>
      <c r="O185" s="36">
        <v>33.369999999999997</v>
      </c>
      <c r="P185" s="36">
        <v>35.81</v>
      </c>
      <c r="Q185" s="36">
        <v>36.43</v>
      </c>
      <c r="R185" s="36">
        <v>45.99</v>
      </c>
      <c r="S185" s="36">
        <v>49.07</v>
      </c>
      <c r="T185" s="36">
        <v>52.51</v>
      </c>
      <c r="U185" s="36">
        <v>55.27</v>
      </c>
      <c r="V185" s="36">
        <v>53.78</v>
      </c>
      <c r="W185" s="36">
        <v>52.21</v>
      </c>
      <c r="X185" s="36">
        <v>53.22</v>
      </c>
      <c r="Y185" s="36">
        <v>54.1</v>
      </c>
      <c r="Z185" s="36">
        <v>54.78</v>
      </c>
      <c r="AA185" s="36">
        <v>54.68</v>
      </c>
      <c r="AB185" s="36">
        <v>55.58</v>
      </c>
      <c r="AC185" s="36">
        <v>54.7</v>
      </c>
      <c r="AD185" s="36">
        <v>53.27</v>
      </c>
      <c r="AE185" s="36">
        <v>49.4</v>
      </c>
      <c r="AF185" s="36">
        <v>47.58</v>
      </c>
      <c r="AG185" s="36">
        <v>45.69</v>
      </c>
      <c r="AH185" s="36">
        <v>46.74</v>
      </c>
      <c r="AI185" s="36">
        <v>46.61</v>
      </c>
      <c r="AJ185" s="36">
        <v>47.9</v>
      </c>
      <c r="AK185" s="36">
        <v>48.1</v>
      </c>
      <c r="AL185" s="36">
        <v>48.18</v>
      </c>
      <c r="AM185" s="36">
        <v>47.55</v>
      </c>
      <c r="AN185" s="36">
        <v>46.58</v>
      </c>
      <c r="AO185" s="36">
        <v>45.68</v>
      </c>
      <c r="AP185" s="36">
        <v>45.55</v>
      </c>
      <c r="AQ185" s="36">
        <v>44.76</v>
      </c>
    </row>
    <row r="186" spans="1:43" x14ac:dyDescent="0.35">
      <c r="A186" s="37"/>
      <c r="B186" s="12"/>
      <c r="C186" s="8" t="s">
        <v>139</v>
      </c>
      <c r="D186" s="8"/>
      <c r="E186" s="31" t="s">
        <v>88</v>
      </c>
      <c r="F186" s="36">
        <v>144.58000000000001</v>
      </c>
      <c r="G186" s="36">
        <v>109.32</v>
      </c>
      <c r="H186" s="36">
        <v>79.02</v>
      </c>
      <c r="I186" s="36">
        <v>62.13</v>
      </c>
      <c r="J186" s="36">
        <v>53.47</v>
      </c>
      <c r="K186" s="36">
        <v>45.89</v>
      </c>
      <c r="L186" s="36">
        <v>40.03</v>
      </c>
      <c r="M186" s="36">
        <v>37.75</v>
      </c>
      <c r="N186" s="36">
        <v>39.479999999999997</v>
      </c>
      <c r="O186" s="36">
        <v>39.159999999999997</v>
      </c>
      <c r="P186" s="36">
        <v>41.6</v>
      </c>
      <c r="Q186" s="36">
        <v>42.29</v>
      </c>
      <c r="R186" s="36">
        <v>51.67</v>
      </c>
      <c r="S186" s="36">
        <v>54.26</v>
      </c>
      <c r="T186" s="36">
        <v>57.79</v>
      </c>
      <c r="U186" s="36">
        <v>60.44</v>
      </c>
      <c r="V186" s="36">
        <v>58.97</v>
      </c>
      <c r="W186" s="36">
        <v>57.24</v>
      </c>
      <c r="X186" s="36">
        <v>58.18</v>
      </c>
      <c r="Y186" s="36">
        <v>58.57</v>
      </c>
      <c r="Z186" s="36">
        <v>58.81</v>
      </c>
      <c r="AA186" s="36">
        <v>58.27</v>
      </c>
      <c r="AB186" s="36">
        <v>58.88</v>
      </c>
      <c r="AC186" s="36">
        <v>57.62</v>
      </c>
      <c r="AD186" s="36">
        <v>55.79</v>
      </c>
      <c r="AE186" s="36">
        <v>51.95</v>
      </c>
      <c r="AF186" s="36">
        <v>50.14</v>
      </c>
      <c r="AG186" s="36">
        <v>48.39</v>
      </c>
      <c r="AH186" s="36">
        <v>49.29</v>
      </c>
      <c r="AI186" s="36">
        <v>49.14</v>
      </c>
      <c r="AJ186" s="36">
        <v>50.25</v>
      </c>
      <c r="AK186" s="36">
        <v>50.31</v>
      </c>
      <c r="AL186" s="36">
        <v>50.58</v>
      </c>
      <c r="AM186" s="36">
        <v>50.12</v>
      </c>
      <c r="AN186" s="36">
        <v>49.52</v>
      </c>
      <c r="AO186" s="36">
        <v>48.88</v>
      </c>
      <c r="AP186" s="36">
        <v>49.15</v>
      </c>
      <c r="AQ186" s="36">
        <v>48.56</v>
      </c>
    </row>
    <row r="187" spans="1:43" x14ac:dyDescent="0.35">
      <c r="A187" s="12"/>
      <c r="B187" s="12"/>
      <c r="C187" s="8" t="s">
        <v>171</v>
      </c>
      <c r="D187" s="8"/>
      <c r="E187" s="31" t="s">
        <v>88</v>
      </c>
      <c r="F187" s="36">
        <v>140.31</v>
      </c>
      <c r="G187" s="36">
        <v>104.76</v>
      </c>
      <c r="H187" s="36">
        <v>74.78</v>
      </c>
      <c r="I187" s="36">
        <v>58.8</v>
      </c>
      <c r="J187" s="36">
        <v>51.35</v>
      </c>
      <c r="K187" s="36">
        <v>45.06</v>
      </c>
      <c r="L187" s="36">
        <v>40.04</v>
      </c>
      <c r="M187" s="36">
        <v>37.369999999999997</v>
      </c>
      <c r="N187" s="36">
        <v>38.340000000000003</v>
      </c>
      <c r="O187" s="36">
        <v>37.299999999999997</v>
      </c>
      <c r="P187" s="36">
        <v>39.270000000000003</v>
      </c>
      <c r="Q187" s="36">
        <v>39.1</v>
      </c>
      <c r="R187" s="36">
        <v>45.69</v>
      </c>
      <c r="S187" s="36">
        <v>47.58</v>
      </c>
      <c r="T187" s="36">
        <v>51.02</v>
      </c>
      <c r="U187" s="36">
        <v>54.16</v>
      </c>
      <c r="V187" s="36">
        <v>54.77</v>
      </c>
      <c r="W187" s="36">
        <v>54.23</v>
      </c>
      <c r="X187" s="36">
        <v>56.02</v>
      </c>
      <c r="Y187" s="36">
        <v>57.38</v>
      </c>
      <c r="Z187" s="36">
        <v>58.26</v>
      </c>
      <c r="AA187" s="36">
        <v>58.82</v>
      </c>
      <c r="AB187" s="36">
        <v>60.08</v>
      </c>
      <c r="AC187" s="36">
        <v>59.03</v>
      </c>
      <c r="AD187" s="36">
        <v>57.87</v>
      </c>
      <c r="AE187" s="36">
        <v>54.8</v>
      </c>
      <c r="AF187" s="36">
        <v>53</v>
      </c>
      <c r="AG187" s="36">
        <v>51.33</v>
      </c>
      <c r="AH187" s="36">
        <v>52.77</v>
      </c>
      <c r="AI187" s="36">
        <v>52.97</v>
      </c>
      <c r="AJ187" s="36">
        <v>54.21</v>
      </c>
      <c r="AK187" s="36">
        <v>54.5</v>
      </c>
      <c r="AL187" s="36">
        <v>54.54</v>
      </c>
      <c r="AM187" s="36">
        <v>53.77</v>
      </c>
      <c r="AN187" s="36">
        <v>52.93</v>
      </c>
      <c r="AO187" s="36">
        <v>52.21</v>
      </c>
      <c r="AP187" s="36">
        <v>52.69</v>
      </c>
      <c r="AQ187" s="36">
        <v>52.25</v>
      </c>
    </row>
    <row r="188" spans="1:43" x14ac:dyDescent="0.35">
      <c r="A188" s="12"/>
      <c r="B188" s="34" t="s">
        <v>174</v>
      </c>
      <c r="C188" s="8"/>
      <c r="D188" s="8"/>
      <c r="E188" s="8"/>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1:43" x14ac:dyDescent="0.35">
      <c r="A189" s="12"/>
      <c r="B189" s="12"/>
      <c r="C189" s="8"/>
      <c r="D189" s="8"/>
      <c r="E189" s="8"/>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row>
    <row r="190" spans="1:43" x14ac:dyDescent="0.35">
      <c r="A190" s="29"/>
      <c r="B190" s="29"/>
      <c r="C190" s="29" t="s">
        <v>54</v>
      </c>
      <c r="D190" s="29"/>
      <c r="E190" s="29" t="s">
        <v>55</v>
      </c>
      <c r="F190" s="30">
        <v>2023</v>
      </c>
      <c r="G190" s="30">
        <v>2024</v>
      </c>
      <c r="H190" s="30">
        <v>2025</v>
      </c>
      <c r="I190" s="30">
        <v>2026</v>
      </c>
      <c r="J190" s="30">
        <v>2027</v>
      </c>
      <c r="K190" s="30">
        <v>2028</v>
      </c>
      <c r="L190" s="30">
        <v>2029</v>
      </c>
      <c r="M190" s="30">
        <v>2030</v>
      </c>
      <c r="N190" s="30">
        <v>2031</v>
      </c>
      <c r="O190" s="30">
        <v>2032</v>
      </c>
      <c r="P190" s="30">
        <v>2033</v>
      </c>
      <c r="Q190" s="30">
        <v>2034</v>
      </c>
      <c r="R190" s="30">
        <v>2035</v>
      </c>
      <c r="S190" s="30">
        <v>2036</v>
      </c>
      <c r="T190" s="30">
        <v>2037</v>
      </c>
      <c r="U190" s="30">
        <v>2038</v>
      </c>
      <c r="V190" s="30">
        <v>2039</v>
      </c>
      <c r="W190" s="30">
        <v>2040</v>
      </c>
      <c r="X190" s="30">
        <v>2041</v>
      </c>
      <c r="Y190" s="30">
        <v>2042</v>
      </c>
      <c r="Z190" s="30">
        <v>2043</v>
      </c>
      <c r="AA190" s="30">
        <v>2044</v>
      </c>
      <c r="AB190" s="30">
        <v>2045</v>
      </c>
      <c r="AC190" s="30">
        <v>2046</v>
      </c>
      <c r="AD190" s="30">
        <v>2047</v>
      </c>
      <c r="AE190" s="30">
        <v>2048</v>
      </c>
      <c r="AF190" s="30">
        <v>2049</v>
      </c>
      <c r="AG190" s="30">
        <v>2050</v>
      </c>
      <c r="AH190" s="30">
        <v>2051</v>
      </c>
      <c r="AI190" s="30">
        <v>2052</v>
      </c>
      <c r="AJ190" s="30">
        <v>2053</v>
      </c>
      <c r="AK190" s="30">
        <v>2054</v>
      </c>
      <c r="AL190" s="30">
        <v>2055</v>
      </c>
      <c r="AM190" s="30">
        <v>2056</v>
      </c>
      <c r="AN190" s="30">
        <v>2057</v>
      </c>
      <c r="AO190" s="30">
        <v>2058</v>
      </c>
      <c r="AP190" s="30">
        <v>2059</v>
      </c>
      <c r="AQ190" s="30">
        <v>2060</v>
      </c>
    </row>
    <row r="191" spans="1:43" x14ac:dyDescent="0.35">
      <c r="A191" s="12"/>
      <c r="B191" s="12" t="s">
        <v>175</v>
      </c>
      <c r="C191" s="8" t="s">
        <v>131</v>
      </c>
      <c r="D191" s="8"/>
      <c r="E191" s="31" t="s">
        <v>77</v>
      </c>
      <c r="F191" s="36">
        <v>0</v>
      </c>
      <c r="G191" s="36">
        <v>0</v>
      </c>
      <c r="H191" s="36">
        <v>0.05</v>
      </c>
      <c r="I191" s="36">
        <v>0.2</v>
      </c>
      <c r="J191" s="36">
        <v>0.73</v>
      </c>
      <c r="K191" s="36">
        <v>2.48</v>
      </c>
      <c r="L191" s="36">
        <v>4.9000000000000004</v>
      </c>
      <c r="M191" s="36">
        <v>4.1399999999999997</v>
      </c>
      <c r="N191" s="36">
        <v>3.02</v>
      </c>
      <c r="O191" s="36">
        <v>2.2799999999999998</v>
      </c>
      <c r="P191" s="36">
        <v>1.96</v>
      </c>
      <c r="Q191" s="36">
        <v>1.1200000000000001</v>
      </c>
      <c r="R191" s="36">
        <v>0.66</v>
      </c>
      <c r="S191" s="36">
        <v>0.46</v>
      </c>
      <c r="T191" s="36">
        <v>0.17</v>
      </c>
      <c r="U191" s="36">
        <v>0.06</v>
      </c>
      <c r="V191" s="36">
        <v>0.04</v>
      </c>
      <c r="W191" s="36">
        <v>0.04</v>
      </c>
      <c r="X191" s="36">
        <v>0.05</v>
      </c>
      <c r="Y191" s="36">
        <v>0.05</v>
      </c>
      <c r="Z191" s="36">
        <v>0.06</v>
      </c>
      <c r="AA191" s="36">
        <v>0.11</v>
      </c>
      <c r="AB191" s="36">
        <v>0.15</v>
      </c>
      <c r="AC191" s="36">
        <v>0.23</v>
      </c>
      <c r="AD191" s="36">
        <v>0.4</v>
      </c>
      <c r="AE191" s="36">
        <v>0.56000000000000005</v>
      </c>
      <c r="AF191" s="36">
        <v>0.65</v>
      </c>
      <c r="AG191" s="36">
        <v>0.7</v>
      </c>
      <c r="AH191" s="36">
        <v>0.73</v>
      </c>
      <c r="AI191" s="36">
        <v>0.73</v>
      </c>
      <c r="AJ191" s="36">
        <v>0.67</v>
      </c>
      <c r="AK191" s="36">
        <v>0.63</v>
      </c>
      <c r="AL191" s="36">
        <v>0.62</v>
      </c>
      <c r="AM191" s="36">
        <v>0.66</v>
      </c>
      <c r="AN191" s="36">
        <v>0.74</v>
      </c>
      <c r="AO191" s="36">
        <v>0.79</v>
      </c>
      <c r="AP191" s="36">
        <v>0.83</v>
      </c>
      <c r="AQ191" s="36">
        <v>0.83</v>
      </c>
    </row>
    <row r="192" spans="1:43" x14ac:dyDescent="0.35">
      <c r="A192" s="37"/>
      <c r="B192" s="12"/>
      <c r="C192" s="8" t="s">
        <v>139</v>
      </c>
      <c r="D192" s="8"/>
      <c r="E192" s="31" t="s">
        <v>77</v>
      </c>
      <c r="F192" s="36">
        <v>0</v>
      </c>
      <c r="G192" s="36">
        <v>0</v>
      </c>
      <c r="H192" s="36">
        <v>0.01</v>
      </c>
      <c r="I192" s="36">
        <v>0.03</v>
      </c>
      <c r="J192" s="36">
        <v>0.13</v>
      </c>
      <c r="K192" s="36">
        <v>0.56000000000000005</v>
      </c>
      <c r="L192" s="36">
        <v>1.3</v>
      </c>
      <c r="M192" s="36">
        <v>0.97</v>
      </c>
      <c r="N192" s="36">
        <v>0.68</v>
      </c>
      <c r="O192" s="36">
        <v>0.54</v>
      </c>
      <c r="P192" s="36">
        <v>0.41</v>
      </c>
      <c r="Q192" s="36">
        <v>0.28000000000000003</v>
      </c>
      <c r="R192" s="36">
        <v>0.18</v>
      </c>
      <c r="S192" s="36">
        <v>0.11</v>
      </c>
      <c r="T192" s="36">
        <v>0.04</v>
      </c>
      <c r="U192" s="36">
        <v>0.01</v>
      </c>
      <c r="V192" s="36">
        <v>0.01</v>
      </c>
      <c r="W192" s="36">
        <v>0.01</v>
      </c>
      <c r="X192" s="36">
        <v>0.01</v>
      </c>
      <c r="Y192" s="36">
        <v>0.01</v>
      </c>
      <c r="Z192" s="36">
        <v>0.01</v>
      </c>
      <c r="AA192" s="36">
        <v>0.02</v>
      </c>
      <c r="AB192" s="36">
        <v>0.03</v>
      </c>
      <c r="AC192" s="36">
        <v>0.06</v>
      </c>
      <c r="AD192" s="36">
        <v>0.13</v>
      </c>
      <c r="AE192" s="36">
        <v>0.24</v>
      </c>
      <c r="AF192" s="36">
        <v>0.3</v>
      </c>
      <c r="AG192" s="36">
        <v>0.33</v>
      </c>
      <c r="AH192" s="36">
        <v>0.32</v>
      </c>
      <c r="AI192" s="36">
        <v>0.33</v>
      </c>
      <c r="AJ192" s="36">
        <v>0.28000000000000003</v>
      </c>
      <c r="AK192" s="36">
        <v>0.26</v>
      </c>
      <c r="AL192" s="36">
        <v>0.26</v>
      </c>
      <c r="AM192" s="36">
        <v>0.28000000000000003</v>
      </c>
      <c r="AN192" s="36">
        <v>0.28000000000000003</v>
      </c>
      <c r="AO192" s="36">
        <v>0.27</v>
      </c>
      <c r="AP192" s="36">
        <v>0.26</v>
      </c>
      <c r="AQ192" s="36">
        <v>0.24</v>
      </c>
    </row>
    <row r="193" spans="1:43" x14ac:dyDescent="0.35">
      <c r="A193" s="12"/>
      <c r="B193" s="12"/>
      <c r="C193" s="8" t="s">
        <v>171</v>
      </c>
      <c r="D193" s="8"/>
      <c r="E193" s="31" t="s">
        <v>77</v>
      </c>
      <c r="F193" s="36">
        <v>0</v>
      </c>
      <c r="G193" s="36">
        <v>0</v>
      </c>
      <c r="H193" s="36">
        <v>0</v>
      </c>
      <c r="I193" s="36">
        <v>0.05</v>
      </c>
      <c r="J193" s="36">
        <v>0.18</v>
      </c>
      <c r="K193" s="36">
        <v>1.03</v>
      </c>
      <c r="L193" s="36">
        <v>1.97</v>
      </c>
      <c r="M193" s="36">
        <v>1.46</v>
      </c>
      <c r="N193" s="36">
        <v>1.1499999999999999</v>
      </c>
      <c r="O193" s="36">
        <v>0.76</v>
      </c>
      <c r="P193" s="36">
        <v>0.25</v>
      </c>
      <c r="Q193" s="36">
        <v>0.06</v>
      </c>
      <c r="R193" s="36">
        <v>0.01</v>
      </c>
      <c r="S193" s="36">
        <v>0</v>
      </c>
      <c r="T193" s="36">
        <v>0</v>
      </c>
      <c r="U193" s="36">
        <v>0</v>
      </c>
      <c r="V193" s="36">
        <v>0</v>
      </c>
      <c r="W193" s="36">
        <v>0</v>
      </c>
      <c r="X193" s="36">
        <v>0</v>
      </c>
      <c r="Y193" s="36">
        <v>0</v>
      </c>
      <c r="Z193" s="36">
        <v>0</v>
      </c>
      <c r="AA193" s="36">
        <v>0</v>
      </c>
      <c r="AB193" s="36">
        <v>0</v>
      </c>
      <c r="AC193" s="36">
        <v>0</v>
      </c>
      <c r="AD193" s="36">
        <v>0</v>
      </c>
      <c r="AE193" s="36">
        <v>0</v>
      </c>
      <c r="AF193" s="36">
        <v>0</v>
      </c>
      <c r="AG193" s="36">
        <v>0</v>
      </c>
      <c r="AH193" s="36">
        <v>0</v>
      </c>
      <c r="AI193" s="36">
        <v>0</v>
      </c>
      <c r="AJ193" s="36">
        <v>0</v>
      </c>
      <c r="AK193" s="36">
        <v>0</v>
      </c>
      <c r="AL193" s="36">
        <v>0</v>
      </c>
      <c r="AM193" s="36">
        <v>0</v>
      </c>
      <c r="AN193" s="36">
        <v>0</v>
      </c>
      <c r="AO193" s="36">
        <v>0</v>
      </c>
      <c r="AP193" s="36">
        <v>0</v>
      </c>
      <c r="AQ193" s="36">
        <v>0</v>
      </c>
    </row>
    <row r="194" spans="1:43" x14ac:dyDescent="0.35">
      <c r="A194" s="12"/>
      <c r="B194" s="34" t="s">
        <v>176</v>
      </c>
      <c r="C194" s="8"/>
      <c r="D194" s="8"/>
      <c r="E194" s="8"/>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1:43" x14ac:dyDescent="0.35">
      <c r="A195" s="12"/>
      <c r="B195" s="12"/>
      <c r="C195" s="8"/>
      <c r="D195" s="8"/>
      <c r="E195" s="8"/>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row>
    <row r="196" spans="1:43" x14ac:dyDescent="0.35">
      <c r="A196" s="27" t="s">
        <v>177</v>
      </c>
      <c r="B196" s="27"/>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row>
    <row r="197" spans="1:43" x14ac:dyDescent="0.35">
      <c r="A197" s="29"/>
      <c r="B197" s="29"/>
      <c r="C197" s="29" t="s">
        <v>54</v>
      </c>
      <c r="D197" s="29"/>
      <c r="E197" s="29" t="s">
        <v>55</v>
      </c>
      <c r="F197" s="30">
        <v>2023</v>
      </c>
      <c r="G197" s="30">
        <v>2024</v>
      </c>
      <c r="H197" s="30">
        <v>2025</v>
      </c>
      <c r="I197" s="30">
        <v>2026</v>
      </c>
      <c r="J197" s="30">
        <v>2027</v>
      </c>
      <c r="K197" s="30">
        <v>2028</v>
      </c>
      <c r="L197" s="30">
        <v>2029</v>
      </c>
      <c r="M197" s="30">
        <v>2030</v>
      </c>
      <c r="N197" s="30">
        <v>2031</v>
      </c>
      <c r="O197" s="30">
        <v>2032</v>
      </c>
      <c r="P197" s="30">
        <v>2033</v>
      </c>
      <c r="Q197" s="30">
        <v>2034</v>
      </c>
      <c r="R197" s="30">
        <v>2035</v>
      </c>
      <c r="S197" s="30">
        <v>2036</v>
      </c>
      <c r="T197" s="30">
        <v>2037</v>
      </c>
      <c r="U197" s="30">
        <v>2038</v>
      </c>
      <c r="V197" s="30">
        <v>2039</v>
      </c>
      <c r="W197" s="30">
        <v>2040</v>
      </c>
      <c r="X197" s="30">
        <v>2041</v>
      </c>
      <c r="Y197" s="30">
        <v>2042</v>
      </c>
      <c r="Z197" s="30">
        <v>2043</v>
      </c>
      <c r="AA197" s="30">
        <v>2044</v>
      </c>
      <c r="AB197" s="30">
        <v>2045</v>
      </c>
      <c r="AC197" s="30">
        <v>2046</v>
      </c>
      <c r="AD197" s="30">
        <v>2047</v>
      </c>
      <c r="AE197" s="30">
        <v>2048</v>
      </c>
      <c r="AF197" s="30">
        <v>2049</v>
      </c>
      <c r="AG197" s="30">
        <v>2050</v>
      </c>
      <c r="AH197" s="30">
        <v>2051</v>
      </c>
      <c r="AI197" s="30">
        <v>2052</v>
      </c>
      <c r="AJ197" s="30">
        <v>2053</v>
      </c>
      <c r="AK197" s="30">
        <v>2054</v>
      </c>
      <c r="AL197" s="30">
        <v>2055</v>
      </c>
      <c r="AM197" s="30">
        <v>2056</v>
      </c>
      <c r="AN197" s="30">
        <v>2057</v>
      </c>
      <c r="AO197" s="30">
        <v>2058</v>
      </c>
      <c r="AP197" s="30">
        <v>2059</v>
      </c>
      <c r="AQ197" s="30">
        <v>2060</v>
      </c>
    </row>
    <row r="198" spans="1:43" x14ac:dyDescent="0.35">
      <c r="A198" s="12"/>
      <c r="B198" s="12" t="s">
        <v>178</v>
      </c>
      <c r="C198" s="8" t="s">
        <v>179</v>
      </c>
      <c r="D198" s="26"/>
      <c r="E198" s="31" t="s">
        <v>105</v>
      </c>
      <c r="F198" s="36">
        <v>4.25</v>
      </c>
      <c r="G198" s="36">
        <v>3.81</v>
      </c>
      <c r="H198" s="36">
        <v>3.38</v>
      </c>
      <c r="I198" s="36">
        <v>3.64</v>
      </c>
      <c r="J198" s="36">
        <v>3.44</v>
      </c>
      <c r="K198" s="36">
        <v>3.21</v>
      </c>
      <c r="L198" s="36">
        <v>3.05</v>
      </c>
      <c r="M198" s="36">
        <v>2.36</v>
      </c>
      <c r="N198" s="36">
        <v>2.8</v>
      </c>
      <c r="O198" s="36">
        <v>2.54</v>
      </c>
      <c r="P198" s="36">
        <v>2.57</v>
      </c>
      <c r="Q198" s="36">
        <v>3</v>
      </c>
      <c r="R198" s="36">
        <v>3.7</v>
      </c>
      <c r="S198" s="36">
        <v>3.82</v>
      </c>
      <c r="T198" s="36">
        <v>4.6399999999999997</v>
      </c>
      <c r="U198" s="36">
        <v>5.07</v>
      </c>
      <c r="V198" s="36">
        <v>5.53</v>
      </c>
      <c r="W198" s="36">
        <v>5.03</v>
      </c>
      <c r="X198" s="36">
        <v>5.1100000000000003</v>
      </c>
      <c r="Y198" s="36">
        <v>5.0199999999999996</v>
      </c>
      <c r="Z198" s="36">
        <v>4.75</v>
      </c>
      <c r="AA198" s="36">
        <v>4.1900000000000004</v>
      </c>
      <c r="AB198" s="36">
        <v>3.78</v>
      </c>
      <c r="AC198" s="36">
        <v>3.33</v>
      </c>
      <c r="AD198" s="36">
        <v>2.81</v>
      </c>
      <c r="AE198" s="36">
        <v>2.35</v>
      </c>
      <c r="AF198" s="36">
        <v>2.5299999999999998</v>
      </c>
      <c r="AG198" s="36">
        <v>2.81</v>
      </c>
      <c r="AH198" s="36">
        <v>3.15</v>
      </c>
      <c r="AI198" s="36">
        <v>2.97</v>
      </c>
      <c r="AJ198" s="36">
        <v>2.89</v>
      </c>
      <c r="AK198" s="36">
        <v>2.63</v>
      </c>
      <c r="AL198" s="36">
        <v>2.4900000000000002</v>
      </c>
      <c r="AM198" s="36">
        <v>2.4</v>
      </c>
      <c r="AN198" s="36">
        <v>2.31</v>
      </c>
      <c r="AO198" s="36">
        <v>2.36</v>
      </c>
      <c r="AP198" s="36">
        <v>2.76</v>
      </c>
      <c r="AQ198" s="36">
        <v>2.61</v>
      </c>
    </row>
    <row r="199" spans="1:43" x14ac:dyDescent="0.35">
      <c r="A199" s="12"/>
      <c r="B199" s="12"/>
      <c r="C199" s="8" t="s">
        <v>109</v>
      </c>
      <c r="D199" s="26"/>
      <c r="E199" s="31" t="s">
        <v>105</v>
      </c>
      <c r="F199" s="36">
        <v>11.03</v>
      </c>
      <c r="G199" s="36">
        <v>8.7799999999999994</v>
      </c>
      <c r="H199" s="36">
        <v>6.42</v>
      </c>
      <c r="I199" s="36">
        <v>5.38</v>
      </c>
      <c r="J199" s="36">
        <v>4.1500000000000004</v>
      </c>
      <c r="K199" s="36">
        <v>3.4</v>
      </c>
      <c r="L199" s="36">
        <v>2.88</v>
      </c>
      <c r="M199" s="36">
        <v>2.08</v>
      </c>
      <c r="N199" s="36">
        <v>1.96</v>
      </c>
      <c r="O199" s="36">
        <v>1.83</v>
      </c>
      <c r="P199" s="36">
        <v>1.83</v>
      </c>
      <c r="Q199" s="36">
        <v>1.86</v>
      </c>
      <c r="R199" s="36">
        <v>2.4900000000000002</v>
      </c>
      <c r="S199" s="36">
        <v>2.62</v>
      </c>
      <c r="T199" s="36">
        <v>2.99</v>
      </c>
      <c r="U199" s="36">
        <v>3.46</v>
      </c>
      <c r="V199" s="36">
        <v>3.91</v>
      </c>
      <c r="W199" s="36">
        <v>4.1399999999999997</v>
      </c>
      <c r="X199" s="36">
        <v>4.43</v>
      </c>
      <c r="Y199" s="36">
        <v>4.8</v>
      </c>
      <c r="Z199" s="36">
        <v>4.45</v>
      </c>
      <c r="AA199" s="36">
        <v>4.1100000000000003</v>
      </c>
      <c r="AB199" s="36">
        <v>4.42</v>
      </c>
      <c r="AC199" s="36">
        <v>4.3600000000000003</v>
      </c>
      <c r="AD199" s="36">
        <v>4.0599999999999996</v>
      </c>
      <c r="AE199" s="36">
        <v>3.29</v>
      </c>
      <c r="AF199" s="36">
        <v>2.69</v>
      </c>
      <c r="AG199" s="36">
        <v>2.2999999999999998</v>
      </c>
      <c r="AH199" s="36">
        <v>2.29</v>
      </c>
      <c r="AI199" s="36">
        <v>2.08</v>
      </c>
      <c r="AJ199" s="36">
        <v>2.11</v>
      </c>
      <c r="AK199" s="36">
        <v>1.99</v>
      </c>
      <c r="AL199" s="36">
        <v>1.89</v>
      </c>
      <c r="AM199" s="36">
        <v>1.69</v>
      </c>
      <c r="AN199" s="36">
        <v>1.36</v>
      </c>
      <c r="AO199" s="36">
        <v>1.4</v>
      </c>
      <c r="AP199" s="36">
        <v>1.58</v>
      </c>
      <c r="AQ199" s="36">
        <v>1.44</v>
      </c>
    </row>
    <row r="200" spans="1:43" x14ac:dyDescent="0.35">
      <c r="A200" s="12"/>
      <c r="B200" s="12"/>
      <c r="C200" s="8" t="s">
        <v>180</v>
      </c>
      <c r="D200" s="26"/>
      <c r="E200" s="31" t="s">
        <v>105</v>
      </c>
      <c r="F200" s="36">
        <v>11.59</v>
      </c>
      <c r="G200" s="36">
        <v>10.75</v>
      </c>
      <c r="H200" s="36">
        <v>8.7200000000000006</v>
      </c>
      <c r="I200" s="36">
        <v>7.83</v>
      </c>
      <c r="J200" s="36">
        <v>7.07</v>
      </c>
      <c r="K200" s="36">
        <v>5.65</v>
      </c>
      <c r="L200" s="36">
        <v>4.4800000000000004</v>
      </c>
      <c r="M200" s="36">
        <v>2.89</v>
      </c>
      <c r="N200" s="36">
        <v>2.4300000000000002</v>
      </c>
      <c r="O200" s="36">
        <v>1.94</v>
      </c>
      <c r="P200" s="36">
        <v>1.93</v>
      </c>
      <c r="Q200" s="36">
        <v>2.11</v>
      </c>
      <c r="R200" s="36">
        <v>2.21</v>
      </c>
      <c r="S200" s="36">
        <v>2.37</v>
      </c>
      <c r="T200" s="36">
        <v>2.2400000000000002</v>
      </c>
      <c r="U200" s="36">
        <v>2.73</v>
      </c>
      <c r="V200" s="36">
        <v>2.79</v>
      </c>
      <c r="W200" s="36">
        <v>2.83</v>
      </c>
      <c r="X200" s="36">
        <v>3.07</v>
      </c>
      <c r="Y200" s="36">
        <v>2.95</v>
      </c>
      <c r="Z200" s="36">
        <v>3.12</v>
      </c>
      <c r="AA200" s="36">
        <v>2.98</v>
      </c>
      <c r="AB200" s="36">
        <v>2.91</v>
      </c>
      <c r="AC200" s="36">
        <v>2.11</v>
      </c>
      <c r="AD200" s="36">
        <v>1.72</v>
      </c>
      <c r="AE200" s="36">
        <v>1.76</v>
      </c>
      <c r="AF200" s="36">
        <v>1.67</v>
      </c>
      <c r="AG200" s="36">
        <v>1.67</v>
      </c>
      <c r="AH200" s="36">
        <v>1.66</v>
      </c>
      <c r="AI200" s="36">
        <v>1.67</v>
      </c>
      <c r="AJ200" s="36">
        <v>1.69</v>
      </c>
      <c r="AK200" s="36">
        <v>1.74</v>
      </c>
      <c r="AL200" s="36">
        <v>1.58</v>
      </c>
      <c r="AM200" s="36">
        <v>1.58</v>
      </c>
      <c r="AN200" s="36">
        <v>1.75</v>
      </c>
      <c r="AO200" s="36">
        <v>1.44</v>
      </c>
      <c r="AP200" s="36">
        <v>1.35</v>
      </c>
      <c r="AQ200" s="36">
        <v>1.1299999999999999</v>
      </c>
    </row>
    <row r="201" spans="1:43" x14ac:dyDescent="0.35">
      <c r="A201" s="12"/>
      <c r="B201" s="12"/>
      <c r="C201" s="8" t="s">
        <v>181</v>
      </c>
      <c r="D201" s="26"/>
      <c r="E201" s="31" t="s">
        <v>105</v>
      </c>
      <c r="F201" s="36">
        <v>15.25</v>
      </c>
      <c r="G201" s="36">
        <v>17.420000000000002</v>
      </c>
      <c r="H201" s="36">
        <v>17.12</v>
      </c>
      <c r="I201" s="36">
        <v>15.8</v>
      </c>
      <c r="J201" s="36">
        <v>13.8</v>
      </c>
      <c r="K201" s="36">
        <v>11.2</v>
      </c>
      <c r="L201" s="36">
        <v>9.31</v>
      </c>
      <c r="M201" s="36">
        <v>7.73</v>
      </c>
      <c r="N201" s="36">
        <v>8.09</v>
      </c>
      <c r="O201" s="36">
        <v>7.21</v>
      </c>
      <c r="P201" s="36">
        <v>6.68</v>
      </c>
      <c r="Q201" s="36">
        <v>5.14</v>
      </c>
      <c r="R201" s="36">
        <v>4.09</v>
      </c>
      <c r="S201" s="36">
        <v>3.88</v>
      </c>
      <c r="T201" s="36">
        <v>3.97</v>
      </c>
      <c r="U201" s="36">
        <v>3.68</v>
      </c>
      <c r="V201" s="36">
        <v>4.16</v>
      </c>
      <c r="W201" s="36">
        <v>4</v>
      </c>
      <c r="X201" s="36">
        <v>3.84</v>
      </c>
      <c r="Y201" s="36">
        <v>3.62</v>
      </c>
      <c r="Z201" s="36">
        <v>3.72</v>
      </c>
      <c r="AA201" s="36">
        <v>3.76</v>
      </c>
      <c r="AB201" s="36">
        <v>3.69</v>
      </c>
      <c r="AC201" s="36">
        <v>3.98</v>
      </c>
      <c r="AD201" s="36">
        <v>3.72</v>
      </c>
      <c r="AE201" s="36">
        <v>2.79</v>
      </c>
      <c r="AF201" s="36">
        <v>2.48</v>
      </c>
      <c r="AG201" s="36">
        <v>2.16</v>
      </c>
      <c r="AH201" s="36">
        <v>2.35</v>
      </c>
      <c r="AI201" s="36">
        <v>2.31</v>
      </c>
      <c r="AJ201" s="36">
        <v>2.29</v>
      </c>
      <c r="AK201" s="36">
        <v>2.37</v>
      </c>
      <c r="AL201" s="36">
        <v>2.4</v>
      </c>
      <c r="AM201" s="36">
        <v>2.2000000000000002</v>
      </c>
      <c r="AN201" s="36">
        <v>1.86</v>
      </c>
      <c r="AO201" s="36">
        <v>1.8</v>
      </c>
      <c r="AP201" s="36">
        <v>1.63</v>
      </c>
      <c r="AQ201" s="36">
        <v>1.5</v>
      </c>
    </row>
    <row r="202" spans="1:43" x14ac:dyDescent="0.35">
      <c r="A202" s="12"/>
      <c r="B202" s="12"/>
      <c r="C202" s="8" t="s">
        <v>182</v>
      </c>
      <c r="D202" s="26"/>
      <c r="E202" s="31" t="s">
        <v>105</v>
      </c>
      <c r="F202" s="36">
        <v>15.35</v>
      </c>
      <c r="G202" s="36">
        <v>20.47</v>
      </c>
      <c r="H202" s="36">
        <v>22.53</v>
      </c>
      <c r="I202" s="36">
        <v>19.97</v>
      </c>
      <c r="J202" s="36">
        <v>17.28</v>
      </c>
      <c r="K202" s="36">
        <v>15.25</v>
      </c>
      <c r="L202" s="36">
        <v>13.7</v>
      </c>
      <c r="M202" s="36">
        <v>12.8</v>
      </c>
      <c r="N202" s="36">
        <v>12.67</v>
      </c>
      <c r="O202" s="36">
        <v>12.28</v>
      </c>
      <c r="P202" s="36">
        <v>11.83</v>
      </c>
      <c r="Q202" s="36">
        <v>9.6999999999999993</v>
      </c>
      <c r="R202" s="36">
        <v>7.63</v>
      </c>
      <c r="S202" s="36">
        <v>7.2</v>
      </c>
      <c r="T202" s="36">
        <v>7.27</v>
      </c>
      <c r="U202" s="36">
        <v>7.15</v>
      </c>
      <c r="V202" s="36">
        <v>6.84</v>
      </c>
      <c r="W202" s="36">
        <v>6.7</v>
      </c>
      <c r="X202" s="36">
        <v>6.75</v>
      </c>
      <c r="Y202" s="36">
        <v>6.66</v>
      </c>
      <c r="Z202" s="36">
        <v>6.45</v>
      </c>
      <c r="AA202" s="36">
        <v>6.05</v>
      </c>
      <c r="AB202" s="36">
        <v>6</v>
      </c>
      <c r="AC202" s="36">
        <v>5.76</v>
      </c>
      <c r="AD202" s="36">
        <v>5.7</v>
      </c>
      <c r="AE202" s="36">
        <v>5.27</v>
      </c>
      <c r="AF202" s="36">
        <v>4.63</v>
      </c>
      <c r="AG202" s="36">
        <v>4.04</v>
      </c>
      <c r="AH202" s="36">
        <v>3.8</v>
      </c>
      <c r="AI202" s="36">
        <v>3.83</v>
      </c>
      <c r="AJ202" s="36">
        <v>3.93</v>
      </c>
      <c r="AK202" s="36">
        <v>3.83</v>
      </c>
      <c r="AL202" s="36">
        <v>3.54</v>
      </c>
      <c r="AM202" s="36">
        <v>3.36</v>
      </c>
      <c r="AN202" s="36">
        <v>3.12</v>
      </c>
      <c r="AO202" s="36">
        <v>2.78</v>
      </c>
      <c r="AP202" s="36">
        <v>2.12</v>
      </c>
      <c r="AQ202" s="36">
        <v>1.86</v>
      </c>
    </row>
    <row r="203" spans="1:43" x14ac:dyDescent="0.35">
      <c r="A203" s="12"/>
      <c r="B203" s="12"/>
      <c r="C203" s="8" t="s">
        <v>183</v>
      </c>
      <c r="D203" s="26"/>
      <c r="E203" s="31" t="s">
        <v>105</v>
      </c>
      <c r="F203" s="36">
        <v>42.53</v>
      </c>
      <c r="G203" s="36">
        <v>38.78</v>
      </c>
      <c r="H203" s="36">
        <v>41.83</v>
      </c>
      <c r="I203" s="36">
        <v>47.37</v>
      </c>
      <c r="J203" s="36">
        <v>54.27</v>
      </c>
      <c r="K203" s="36">
        <v>61.28</v>
      </c>
      <c r="L203" s="36">
        <v>66.58</v>
      </c>
      <c r="M203" s="36">
        <v>72.13</v>
      </c>
      <c r="N203" s="36">
        <v>72.06</v>
      </c>
      <c r="O203" s="36">
        <v>74.2</v>
      </c>
      <c r="P203" s="36">
        <v>75.14</v>
      </c>
      <c r="Q203" s="36">
        <v>78.209999999999994</v>
      </c>
      <c r="R203" s="36">
        <v>79.87</v>
      </c>
      <c r="S203" s="36">
        <v>80.12</v>
      </c>
      <c r="T203" s="36">
        <v>78.89</v>
      </c>
      <c r="U203" s="36">
        <v>77.91</v>
      </c>
      <c r="V203" s="36">
        <v>76.78</v>
      </c>
      <c r="W203" s="36">
        <v>77.3</v>
      </c>
      <c r="X203" s="36">
        <v>76.81</v>
      </c>
      <c r="Y203" s="36">
        <v>76.95</v>
      </c>
      <c r="Z203" s="36">
        <v>77.52</v>
      </c>
      <c r="AA203" s="36">
        <v>78.900000000000006</v>
      </c>
      <c r="AB203" s="36">
        <v>79.19</v>
      </c>
      <c r="AC203" s="36">
        <v>80.459999999999994</v>
      </c>
      <c r="AD203" s="36">
        <v>81.99</v>
      </c>
      <c r="AE203" s="36">
        <v>84.55</v>
      </c>
      <c r="AF203" s="36">
        <v>86.01</v>
      </c>
      <c r="AG203" s="36">
        <v>87.03</v>
      </c>
      <c r="AH203" s="36">
        <v>86.76</v>
      </c>
      <c r="AI203" s="36">
        <v>87.15</v>
      </c>
      <c r="AJ203" s="36">
        <v>87.09</v>
      </c>
      <c r="AK203" s="36">
        <v>87.45</v>
      </c>
      <c r="AL203" s="36">
        <v>88.1</v>
      </c>
      <c r="AM203" s="36">
        <v>88.78</v>
      </c>
      <c r="AN203" s="36">
        <v>89.59</v>
      </c>
      <c r="AO203" s="36">
        <v>90.22</v>
      </c>
      <c r="AP203" s="36">
        <v>90.55</v>
      </c>
      <c r="AQ203" s="36">
        <v>91.46</v>
      </c>
    </row>
    <row r="204" spans="1:43" x14ac:dyDescent="0.35">
      <c r="A204" s="12"/>
      <c r="B204" s="12"/>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row>
    <row r="205" spans="1:43" x14ac:dyDescent="0.35">
      <c r="A205" s="29"/>
      <c r="B205" s="29"/>
      <c r="C205" s="29" t="s">
        <v>54</v>
      </c>
      <c r="D205" s="29"/>
      <c r="E205" s="29" t="s">
        <v>55</v>
      </c>
      <c r="F205" s="30">
        <v>2023</v>
      </c>
      <c r="G205" s="30">
        <v>2024</v>
      </c>
      <c r="H205" s="30">
        <v>2025</v>
      </c>
      <c r="I205" s="30">
        <v>2026</v>
      </c>
      <c r="J205" s="30">
        <v>2027</v>
      </c>
      <c r="K205" s="30">
        <v>2028</v>
      </c>
      <c r="L205" s="30">
        <v>2029</v>
      </c>
      <c r="M205" s="30">
        <v>2030</v>
      </c>
      <c r="N205" s="30">
        <v>2031</v>
      </c>
      <c r="O205" s="30">
        <v>2032</v>
      </c>
      <c r="P205" s="30">
        <v>2033</v>
      </c>
      <c r="Q205" s="30">
        <v>2034</v>
      </c>
      <c r="R205" s="30">
        <v>2035</v>
      </c>
      <c r="S205" s="30">
        <v>2036</v>
      </c>
      <c r="T205" s="30">
        <v>2037</v>
      </c>
      <c r="U205" s="30">
        <v>2038</v>
      </c>
      <c r="V205" s="30">
        <v>2039</v>
      </c>
      <c r="W205" s="30">
        <v>2040</v>
      </c>
      <c r="X205" s="30">
        <v>2041</v>
      </c>
      <c r="Y205" s="30">
        <v>2042</v>
      </c>
      <c r="Z205" s="30">
        <v>2043</v>
      </c>
      <c r="AA205" s="30">
        <v>2044</v>
      </c>
      <c r="AB205" s="30">
        <v>2045</v>
      </c>
      <c r="AC205" s="30">
        <v>2046</v>
      </c>
      <c r="AD205" s="30">
        <v>2047</v>
      </c>
      <c r="AE205" s="30">
        <v>2048</v>
      </c>
      <c r="AF205" s="30">
        <v>2049</v>
      </c>
      <c r="AG205" s="30">
        <v>2050</v>
      </c>
      <c r="AH205" s="30">
        <v>2051</v>
      </c>
      <c r="AI205" s="30">
        <v>2052</v>
      </c>
      <c r="AJ205" s="30">
        <v>2053</v>
      </c>
      <c r="AK205" s="30">
        <v>2054</v>
      </c>
      <c r="AL205" s="30">
        <v>2055</v>
      </c>
      <c r="AM205" s="30">
        <v>2056</v>
      </c>
      <c r="AN205" s="30">
        <v>2057</v>
      </c>
      <c r="AO205" s="30">
        <v>2058</v>
      </c>
      <c r="AP205" s="30">
        <v>2059</v>
      </c>
      <c r="AQ205" s="30">
        <v>2060</v>
      </c>
    </row>
    <row r="206" spans="1:43" x14ac:dyDescent="0.35">
      <c r="A206" s="12"/>
      <c r="B206" s="12" t="s">
        <v>184</v>
      </c>
      <c r="C206" s="8" t="s">
        <v>179</v>
      </c>
      <c r="D206" s="26"/>
      <c r="E206" s="31" t="s">
        <v>105</v>
      </c>
      <c r="F206" s="36">
        <v>12.69</v>
      </c>
      <c r="G206" s="36">
        <v>3.74</v>
      </c>
      <c r="H206" s="36">
        <v>1.73</v>
      </c>
      <c r="I206" s="36">
        <v>1.53</v>
      </c>
      <c r="J206" s="36">
        <v>1.4</v>
      </c>
      <c r="K206" s="36">
        <v>1.25</v>
      </c>
      <c r="L206" s="36">
        <v>1.19</v>
      </c>
      <c r="M206" s="36">
        <v>0.83</v>
      </c>
      <c r="N206" s="36">
        <v>0.91</v>
      </c>
      <c r="O206" s="36">
        <v>0.73</v>
      </c>
      <c r="P206" s="36">
        <v>0.81</v>
      </c>
      <c r="Q206" s="36">
        <v>1</v>
      </c>
      <c r="R206" s="36">
        <v>1.67</v>
      </c>
      <c r="S206" s="36">
        <v>1.59</v>
      </c>
      <c r="T206" s="36">
        <v>1.66</v>
      </c>
      <c r="U206" s="36">
        <v>1.73</v>
      </c>
      <c r="V206" s="36">
        <v>1.65</v>
      </c>
      <c r="W206" s="36">
        <v>1.46</v>
      </c>
      <c r="X206" s="36">
        <v>1.44</v>
      </c>
      <c r="Y206" s="36">
        <v>1.4</v>
      </c>
      <c r="Z206" s="36">
        <v>1.31</v>
      </c>
      <c r="AA206" s="36">
        <v>1.18</v>
      </c>
      <c r="AB206" s="36">
        <v>1.02</v>
      </c>
      <c r="AC206" s="36">
        <v>0.46</v>
      </c>
      <c r="AD206" s="36">
        <v>0.24</v>
      </c>
      <c r="AE206" s="36">
        <v>0.26</v>
      </c>
      <c r="AF206" s="36">
        <v>0.41</v>
      </c>
      <c r="AG206" s="36">
        <v>0.59</v>
      </c>
      <c r="AH206" s="36">
        <v>0.76</v>
      </c>
      <c r="AI206" s="36">
        <v>0.86</v>
      </c>
      <c r="AJ206" s="36">
        <v>0.79</v>
      </c>
      <c r="AK206" s="36">
        <v>0.57999999999999996</v>
      </c>
      <c r="AL206" s="36">
        <v>0.7</v>
      </c>
      <c r="AM206" s="36">
        <v>0.88</v>
      </c>
      <c r="AN206" s="36">
        <v>0.66</v>
      </c>
      <c r="AO206" s="36">
        <v>0.71</v>
      </c>
      <c r="AP206" s="36">
        <v>0.96</v>
      </c>
      <c r="AQ206" s="36">
        <v>0.96</v>
      </c>
    </row>
    <row r="207" spans="1:43" x14ac:dyDescent="0.35">
      <c r="A207" s="12"/>
      <c r="B207" s="12"/>
      <c r="C207" s="8" t="s">
        <v>109</v>
      </c>
      <c r="D207" s="26"/>
      <c r="E207" s="31" t="s">
        <v>105</v>
      </c>
      <c r="F207" s="36">
        <v>13.66</v>
      </c>
      <c r="G207" s="36">
        <v>4.55</v>
      </c>
      <c r="H207" s="36">
        <v>1.2</v>
      </c>
      <c r="I207" s="36">
        <v>0.8</v>
      </c>
      <c r="J207" s="36">
        <v>0.66</v>
      </c>
      <c r="K207" s="36">
        <v>0.71</v>
      </c>
      <c r="L207" s="36">
        <v>0.66</v>
      </c>
      <c r="M207" s="36">
        <v>0.48</v>
      </c>
      <c r="N207" s="36">
        <v>0.56000000000000005</v>
      </c>
      <c r="O207" s="36">
        <v>0.37</v>
      </c>
      <c r="P207" s="36">
        <v>0.31</v>
      </c>
      <c r="Q207" s="36">
        <v>0.38</v>
      </c>
      <c r="R207" s="36">
        <v>0.43</v>
      </c>
      <c r="S207" s="36">
        <v>0.39</v>
      </c>
      <c r="T207" s="36">
        <v>0.44</v>
      </c>
      <c r="U207" s="36">
        <v>0.37</v>
      </c>
      <c r="V207" s="36">
        <v>0.43</v>
      </c>
      <c r="W207" s="36">
        <v>0.31</v>
      </c>
      <c r="X207" s="36">
        <v>0.23</v>
      </c>
      <c r="Y207" s="36">
        <v>0.15</v>
      </c>
      <c r="Z207" s="36">
        <v>0.16</v>
      </c>
      <c r="AA207" s="36">
        <v>0.17</v>
      </c>
      <c r="AB207" s="36">
        <v>0.22</v>
      </c>
      <c r="AC207" s="36">
        <v>0.38</v>
      </c>
      <c r="AD207" s="36">
        <v>0.31</v>
      </c>
      <c r="AE207" s="36">
        <v>0.22</v>
      </c>
      <c r="AF207" s="36">
        <v>0.14000000000000001</v>
      </c>
      <c r="AG207" s="36">
        <v>0.42</v>
      </c>
      <c r="AH207" s="36">
        <v>0.33</v>
      </c>
      <c r="AI207" s="36">
        <v>0.25</v>
      </c>
      <c r="AJ207" s="36">
        <v>0.27</v>
      </c>
      <c r="AK207" s="36">
        <v>0.39</v>
      </c>
      <c r="AL207" s="36">
        <v>0.24</v>
      </c>
      <c r="AM207" s="36">
        <v>0.06</v>
      </c>
      <c r="AN207" s="36">
        <v>0.17</v>
      </c>
      <c r="AO207" s="36">
        <v>0.17</v>
      </c>
      <c r="AP207" s="36">
        <v>0.13</v>
      </c>
      <c r="AQ207" s="36">
        <v>0.16</v>
      </c>
    </row>
    <row r="208" spans="1:43" x14ac:dyDescent="0.35">
      <c r="A208" s="12"/>
      <c r="B208" s="12"/>
      <c r="C208" s="8" t="s">
        <v>180</v>
      </c>
      <c r="D208" s="26"/>
      <c r="E208" s="31" t="s">
        <v>105</v>
      </c>
      <c r="F208" s="36">
        <v>10.86</v>
      </c>
      <c r="G208" s="36">
        <v>4.99</v>
      </c>
      <c r="H208" s="36">
        <v>1.52</v>
      </c>
      <c r="I208" s="36">
        <v>0.68</v>
      </c>
      <c r="J208" s="36">
        <v>0.56999999999999995</v>
      </c>
      <c r="K208" s="36">
        <v>0.42</v>
      </c>
      <c r="L208" s="36">
        <v>0.42</v>
      </c>
      <c r="M208" s="36">
        <v>0.34</v>
      </c>
      <c r="N208" s="36">
        <v>0.38</v>
      </c>
      <c r="O208" s="36">
        <v>0.3</v>
      </c>
      <c r="P208" s="36">
        <v>0.22</v>
      </c>
      <c r="Q208" s="36">
        <v>0.42</v>
      </c>
      <c r="R208" s="36">
        <v>0.3</v>
      </c>
      <c r="S208" s="36">
        <v>0.28000000000000003</v>
      </c>
      <c r="T208" s="36">
        <v>0.26</v>
      </c>
      <c r="U208" s="36">
        <v>0.43</v>
      </c>
      <c r="V208" s="36">
        <v>0.44</v>
      </c>
      <c r="W208" s="36">
        <v>0.27</v>
      </c>
      <c r="X208" s="36">
        <v>0.23</v>
      </c>
      <c r="Y208" s="36">
        <v>0.22</v>
      </c>
      <c r="Z208" s="36">
        <v>0.13</v>
      </c>
      <c r="AA208" s="36">
        <v>0.18</v>
      </c>
      <c r="AB208" s="36">
        <v>0.09</v>
      </c>
      <c r="AC208" s="36">
        <v>0.22</v>
      </c>
      <c r="AD208" s="36">
        <v>0.17</v>
      </c>
      <c r="AE208" s="36">
        <v>0.13</v>
      </c>
      <c r="AF208" s="36">
        <v>0.15</v>
      </c>
      <c r="AG208" s="36">
        <v>0.14000000000000001</v>
      </c>
      <c r="AH208" s="36">
        <v>0.22</v>
      </c>
      <c r="AI208" s="36">
        <v>0.17</v>
      </c>
      <c r="AJ208" s="36">
        <v>0.15</v>
      </c>
      <c r="AK208" s="36">
        <v>0.18</v>
      </c>
      <c r="AL208" s="36">
        <v>0.12</v>
      </c>
      <c r="AM208" s="36">
        <v>0.09</v>
      </c>
      <c r="AN208" s="36">
        <v>0.09</v>
      </c>
      <c r="AO208" s="36">
        <v>0.04</v>
      </c>
      <c r="AP208" s="36">
        <v>0.15</v>
      </c>
      <c r="AQ208" s="36">
        <v>0.11</v>
      </c>
    </row>
    <row r="209" spans="1:43" x14ac:dyDescent="0.35">
      <c r="A209" s="12"/>
      <c r="B209" s="12"/>
      <c r="C209" s="8" t="s">
        <v>181</v>
      </c>
      <c r="D209" s="26"/>
      <c r="E209" s="31" t="s">
        <v>105</v>
      </c>
      <c r="F209" s="36">
        <v>13.83</v>
      </c>
      <c r="G209" s="36">
        <v>9.69</v>
      </c>
      <c r="H209" s="36">
        <v>2.34</v>
      </c>
      <c r="I209" s="36">
        <v>1.1499999999999999</v>
      </c>
      <c r="J209" s="36">
        <v>0.86</v>
      </c>
      <c r="K209" s="36">
        <v>0.52</v>
      </c>
      <c r="L209" s="36">
        <v>0.49</v>
      </c>
      <c r="M209" s="36">
        <v>0.41</v>
      </c>
      <c r="N209" s="36">
        <v>0.38</v>
      </c>
      <c r="O209" s="36">
        <v>0.43</v>
      </c>
      <c r="P209" s="36">
        <v>0.54</v>
      </c>
      <c r="Q209" s="36">
        <v>0.49</v>
      </c>
      <c r="R209" s="36">
        <v>0.48</v>
      </c>
      <c r="S209" s="36">
        <v>0.59</v>
      </c>
      <c r="T209" s="36">
        <v>0.8</v>
      </c>
      <c r="U209" s="36">
        <v>0.94</v>
      </c>
      <c r="V209" s="36">
        <v>0.86</v>
      </c>
      <c r="W209" s="36">
        <v>0.69</v>
      </c>
      <c r="X209" s="36">
        <v>0.59</v>
      </c>
      <c r="Y209" s="36">
        <v>0.49</v>
      </c>
      <c r="Z209" s="36">
        <v>0.34</v>
      </c>
      <c r="AA209" s="36">
        <v>0.18</v>
      </c>
      <c r="AB209" s="36">
        <v>0.24</v>
      </c>
      <c r="AC209" s="36">
        <v>0.31</v>
      </c>
      <c r="AD209" s="36">
        <v>0.18</v>
      </c>
      <c r="AE209" s="36">
        <v>0.14000000000000001</v>
      </c>
      <c r="AF209" s="36">
        <v>0.3</v>
      </c>
      <c r="AG209" s="36">
        <v>0.27</v>
      </c>
      <c r="AH209" s="36">
        <v>0.21</v>
      </c>
      <c r="AI209" s="36">
        <v>0.27</v>
      </c>
      <c r="AJ209" s="36">
        <v>0.19</v>
      </c>
      <c r="AK209" s="36">
        <v>0.15</v>
      </c>
      <c r="AL209" s="36">
        <v>0.08</v>
      </c>
      <c r="AM209" s="36">
        <v>0.11</v>
      </c>
      <c r="AN209" s="36">
        <v>0.12</v>
      </c>
      <c r="AO209" s="36">
        <v>0.15</v>
      </c>
      <c r="AP209" s="36">
        <v>0.09</v>
      </c>
      <c r="AQ209" s="36">
        <v>0.15</v>
      </c>
    </row>
    <row r="210" spans="1:43" x14ac:dyDescent="0.35">
      <c r="A210" s="12"/>
      <c r="B210" s="12"/>
      <c r="C210" s="8" t="s">
        <v>182</v>
      </c>
      <c r="D210" s="26"/>
      <c r="E210" s="31" t="s">
        <v>105</v>
      </c>
      <c r="F210" s="36">
        <v>12.35</v>
      </c>
      <c r="G210" s="36">
        <v>14.91</v>
      </c>
      <c r="H210" s="36">
        <v>4.1500000000000004</v>
      </c>
      <c r="I210" s="36">
        <v>1.43</v>
      </c>
      <c r="J210" s="36">
        <v>1.04</v>
      </c>
      <c r="K210" s="36">
        <v>0.77</v>
      </c>
      <c r="L210" s="36">
        <v>0.59</v>
      </c>
      <c r="M210" s="36">
        <v>0.46</v>
      </c>
      <c r="N210" s="36">
        <v>0.76</v>
      </c>
      <c r="O210" s="36">
        <v>0.73</v>
      </c>
      <c r="P210" s="36">
        <v>0.59</v>
      </c>
      <c r="Q210" s="36">
        <v>0.45</v>
      </c>
      <c r="R210" s="36">
        <v>0.51</v>
      </c>
      <c r="S210" s="36">
        <v>0.57999999999999996</v>
      </c>
      <c r="T210" s="36">
        <v>0.8</v>
      </c>
      <c r="U210" s="36">
        <v>0.74</v>
      </c>
      <c r="V210" s="36">
        <v>0.94</v>
      </c>
      <c r="W210" s="36">
        <v>1.05</v>
      </c>
      <c r="X210" s="36">
        <v>1.0900000000000001</v>
      </c>
      <c r="Y210" s="36">
        <v>1.02</v>
      </c>
      <c r="Z210" s="36">
        <v>0.71</v>
      </c>
      <c r="AA210" s="36">
        <v>0.42</v>
      </c>
      <c r="AB210" s="36">
        <v>0.43</v>
      </c>
      <c r="AC210" s="36">
        <v>0.39</v>
      </c>
      <c r="AD210" s="36">
        <v>0.46</v>
      </c>
      <c r="AE210" s="36">
        <v>0.36</v>
      </c>
      <c r="AF210" s="36">
        <v>0.27</v>
      </c>
      <c r="AG210" s="36">
        <v>0.28999999999999998</v>
      </c>
      <c r="AH210" s="36">
        <v>0.22</v>
      </c>
      <c r="AI210" s="36">
        <v>0.17</v>
      </c>
      <c r="AJ210" s="36">
        <v>0.18</v>
      </c>
      <c r="AK210" s="36">
        <v>0.1</v>
      </c>
      <c r="AL210" s="36">
        <v>0.09</v>
      </c>
      <c r="AM210" s="36">
        <v>7.0000000000000007E-2</v>
      </c>
      <c r="AN210" s="36">
        <v>0.14000000000000001</v>
      </c>
      <c r="AO210" s="36">
        <v>0.13</v>
      </c>
      <c r="AP210" s="36">
        <v>0.15</v>
      </c>
      <c r="AQ210" s="36">
        <v>0.09</v>
      </c>
    </row>
    <row r="211" spans="1:43" x14ac:dyDescent="0.35">
      <c r="A211" s="12"/>
      <c r="B211" s="12"/>
      <c r="C211" s="8" t="s">
        <v>183</v>
      </c>
      <c r="D211" s="26"/>
      <c r="E211" s="31" t="s">
        <v>105</v>
      </c>
      <c r="F211" s="36">
        <v>36.619999999999997</v>
      </c>
      <c r="G211" s="36">
        <v>62.12</v>
      </c>
      <c r="H211" s="36">
        <v>89.06</v>
      </c>
      <c r="I211" s="36">
        <v>94.41</v>
      </c>
      <c r="J211" s="36">
        <v>95.48</v>
      </c>
      <c r="K211" s="36">
        <v>96.33</v>
      </c>
      <c r="L211" s="36">
        <v>96.66</v>
      </c>
      <c r="M211" s="36">
        <v>97.48</v>
      </c>
      <c r="N211" s="36">
        <v>97</v>
      </c>
      <c r="O211" s="36">
        <v>97.43</v>
      </c>
      <c r="P211" s="36">
        <v>97.52</v>
      </c>
      <c r="Q211" s="36">
        <v>97.26</v>
      </c>
      <c r="R211" s="36">
        <v>96.62</v>
      </c>
      <c r="S211" s="36">
        <v>96.57</v>
      </c>
      <c r="T211" s="36">
        <v>96.03</v>
      </c>
      <c r="U211" s="36">
        <v>95.79</v>
      </c>
      <c r="V211" s="36">
        <v>95.68</v>
      </c>
      <c r="W211" s="36">
        <v>96.22</v>
      </c>
      <c r="X211" s="36">
        <v>96.42</v>
      </c>
      <c r="Y211" s="36">
        <v>96.72</v>
      </c>
      <c r="Z211" s="36">
        <v>97.36</v>
      </c>
      <c r="AA211" s="36">
        <v>97.87</v>
      </c>
      <c r="AB211" s="36">
        <v>98</v>
      </c>
      <c r="AC211" s="36">
        <v>98.23</v>
      </c>
      <c r="AD211" s="36">
        <v>98.65</v>
      </c>
      <c r="AE211" s="36">
        <v>98.9</v>
      </c>
      <c r="AF211" s="36">
        <v>98.73</v>
      </c>
      <c r="AG211" s="36">
        <v>98.3</v>
      </c>
      <c r="AH211" s="36">
        <v>98.28</v>
      </c>
      <c r="AI211" s="36">
        <v>98.28</v>
      </c>
      <c r="AJ211" s="36">
        <v>98.41</v>
      </c>
      <c r="AK211" s="36">
        <v>98.6</v>
      </c>
      <c r="AL211" s="36">
        <v>98.77</v>
      </c>
      <c r="AM211" s="36">
        <v>98.8</v>
      </c>
      <c r="AN211" s="36">
        <v>98.83</v>
      </c>
      <c r="AO211" s="36">
        <v>98.81</v>
      </c>
      <c r="AP211" s="36">
        <v>98.52</v>
      </c>
      <c r="AQ211" s="36">
        <v>98.53</v>
      </c>
    </row>
    <row r="212" spans="1:43" x14ac:dyDescent="0.35">
      <c r="A212" s="12"/>
      <c r="B212" s="12"/>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row>
    <row r="213" spans="1:43" x14ac:dyDescent="0.35">
      <c r="A213" s="27" t="s">
        <v>185</v>
      </c>
      <c r="B213" s="27"/>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row>
    <row r="214" spans="1:43" x14ac:dyDescent="0.35">
      <c r="A214" s="29"/>
      <c r="B214" s="29"/>
      <c r="C214" s="29" t="s">
        <v>54</v>
      </c>
      <c r="D214" s="29"/>
      <c r="E214" s="29" t="s">
        <v>55</v>
      </c>
      <c r="F214" s="30">
        <v>2023</v>
      </c>
      <c r="G214" s="30">
        <v>2024</v>
      </c>
      <c r="H214" s="30">
        <v>2025</v>
      </c>
      <c r="I214" s="30">
        <v>2026</v>
      </c>
      <c r="J214" s="30">
        <v>2027</v>
      </c>
      <c r="K214" s="30">
        <v>2028</v>
      </c>
      <c r="L214" s="30">
        <v>2029</v>
      </c>
      <c r="M214" s="30">
        <v>2030</v>
      </c>
      <c r="N214" s="30">
        <v>2031</v>
      </c>
      <c r="O214" s="30">
        <v>2032</v>
      </c>
      <c r="P214" s="30">
        <v>2033</v>
      </c>
      <c r="Q214" s="30">
        <v>2034</v>
      </c>
      <c r="R214" s="30">
        <v>2035</v>
      </c>
      <c r="S214" s="30">
        <v>2036</v>
      </c>
      <c r="T214" s="30">
        <v>2037</v>
      </c>
      <c r="U214" s="30">
        <v>2038</v>
      </c>
      <c r="V214" s="30">
        <v>2039</v>
      </c>
      <c r="W214" s="30">
        <v>2040</v>
      </c>
      <c r="X214" s="30">
        <v>2041</v>
      </c>
      <c r="Y214" s="30">
        <v>2042</v>
      </c>
      <c r="Z214" s="30">
        <v>2043</v>
      </c>
      <c r="AA214" s="30">
        <v>2044</v>
      </c>
      <c r="AB214" s="30">
        <v>2045</v>
      </c>
      <c r="AC214" s="30">
        <v>2046</v>
      </c>
      <c r="AD214" s="30">
        <v>2047</v>
      </c>
      <c r="AE214" s="30">
        <v>2048</v>
      </c>
      <c r="AF214" s="30">
        <v>2049</v>
      </c>
      <c r="AG214" s="30">
        <v>2050</v>
      </c>
      <c r="AH214" s="30">
        <v>2051</v>
      </c>
      <c r="AI214" s="30">
        <v>2052</v>
      </c>
      <c r="AJ214" s="30">
        <v>2053</v>
      </c>
      <c r="AK214" s="30">
        <v>2054</v>
      </c>
      <c r="AL214" s="30">
        <v>2055</v>
      </c>
      <c r="AM214" s="30">
        <v>2056</v>
      </c>
      <c r="AN214" s="30">
        <v>2057</v>
      </c>
      <c r="AO214" s="30">
        <v>2058</v>
      </c>
      <c r="AP214" s="30">
        <v>2059</v>
      </c>
      <c r="AQ214" s="30">
        <v>2060</v>
      </c>
    </row>
    <row r="215" spans="1:43" x14ac:dyDescent="0.35">
      <c r="A215" s="12"/>
      <c r="B215" s="12" t="s">
        <v>186</v>
      </c>
      <c r="C215" s="8" t="s">
        <v>187</v>
      </c>
      <c r="D215" s="26"/>
      <c r="E215" s="31" t="s">
        <v>188</v>
      </c>
      <c r="F215" s="36">
        <v>1.5838056344506206</v>
      </c>
      <c r="G215" s="36">
        <v>1.4192298510753585</v>
      </c>
      <c r="H215" s="36">
        <v>1.3324395521359322</v>
      </c>
      <c r="I215" s="36">
        <v>1.3252071348667549</v>
      </c>
      <c r="J215" s="36">
        <v>1.4175201152992047</v>
      </c>
      <c r="K215" s="36">
        <v>1.4337830047131221</v>
      </c>
      <c r="L215" s="36">
        <v>1.3848460124607183</v>
      </c>
      <c r="M215" s="36">
        <v>1.4214726981764791</v>
      </c>
      <c r="N215" s="36">
        <v>1.5224876214467407</v>
      </c>
      <c r="O215" s="36">
        <v>1.5853491339715629</v>
      </c>
      <c r="P215" s="36">
        <v>1.6889711513474996</v>
      </c>
      <c r="Q215" s="36">
        <v>1.727423588791734</v>
      </c>
      <c r="R215" s="36">
        <v>2.030865751850488</v>
      </c>
      <c r="S215" s="36">
        <v>2.1143326335974213</v>
      </c>
      <c r="T215" s="36">
        <v>2.3103834246894928</v>
      </c>
      <c r="U215" s="36">
        <v>2.4605205078419572</v>
      </c>
      <c r="V215" s="36">
        <v>2.4697008795375104</v>
      </c>
      <c r="W215" s="36">
        <v>2.4606315746826968</v>
      </c>
      <c r="X215" s="36">
        <v>2.5279798476311481</v>
      </c>
      <c r="Y215" s="36">
        <v>2.5997139853860345</v>
      </c>
      <c r="Z215" s="36">
        <v>2.6582710095584652</v>
      </c>
      <c r="AA215" s="36">
        <v>2.7470961958442222</v>
      </c>
      <c r="AB215" s="36">
        <v>2.8158895655731171</v>
      </c>
      <c r="AC215" s="36">
        <v>2.8496158432958429</v>
      </c>
      <c r="AD215" s="36">
        <v>2.8711463628199301</v>
      </c>
      <c r="AE215" s="36">
        <v>2.8338615111227017</v>
      </c>
      <c r="AF215" s="36">
        <v>2.8119929894210385</v>
      </c>
      <c r="AG215" s="36">
        <v>2.8139308462433785</v>
      </c>
      <c r="AH215" s="36">
        <v>2.8686188914337274</v>
      </c>
      <c r="AI215" s="36">
        <v>2.9300358408219664</v>
      </c>
      <c r="AJ215" s="36">
        <v>2.9159150194582599</v>
      </c>
      <c r="AK215" s="36">
        <v>2.9323188517281116</v>
      </c>
      <c r="AL215" s="36">
        <v>2.9761873166469091</v>
      </c>
      <c r="AM215" s="36">
        <v>3.1332223729110735</v>
      </c>
      <c r="AN215" s="36">
        <v>3.1307585941163518</v>
      </c>
      <c r="AO215" s="36">
        <v>3.324883183194554</v>
      </c>
      <c r="AP215" s="36">
        <v>3.5627358191747196</v>
      </c>
      <c r="AQ215" s="36">
        <v>3.8127472912178577</v>
      </c>
    </row>
    <row r="216" spans="1:43" x14ac:dyDescent="0.35">
      <c r="A216" s="12"/>
      <c r="B216" s="12"/>
      <c r="C216" s="8" t="s">
        <v>189</v>
      </c>
      <c r="D216" s="26"/>
      <c r="E216" s="31" t="s">
        <v>188</v>
      </c>
      <c r="F216" s="36">
        <v>0.9446921315821184</v>
      </c>
      <c r="G216" s="36">
        <v>1.0345824798168455</v>
      </c>
      <c r="H216" s="36">
        <v>1.5862452102662972</v>
      </c>
      <c r="I216" s="36">
        <v>3.9553235574151588</v>
      </c>
      <c r="J216" s="36">
        <v>4.3779620649757316</v>
      </c>
      <c r="K216" s="36">
        <v>4.9834481356638145</v>
      </c>
      <c r="L216" s="36">
        <v>5.7685589491534754</v>
      </c>
      <c r="M216" s="36">
        <v>6.2386114263578873</v>
      </c>
      <c r="N216" s="36">
        <v>11.049524895376479</v>
      </c>
      <c r="O216" s="36">
        <v>8.8067012087863237</v>
      </c>
      <c r="P216" s="36">
        <v>9.9660659704493817</v>
      </c>
      <c r="Q216" s="36">
        <v>11.061799983702796</v>
      </c>
      <c r="R216" s="36">
        <v>13.322082892906616</v>
      </c>
      <c r="S216" s="36">
        <v>13.913469220517653</v>
      </c>
      <c r="T216" s="36">
        <v>14.1176092039665</v>
      </c>
      <c r="U216" s="36">
        <v>16.113184774002409</v>
      </c>
      <c r="V216" s="36">
        <v>16.055969529891797</v>
      </c>
      <c r="W216" s="36">
        <v>16.027352711467405</v>
      </c>
      <c r="X216" s="36">
        <v>16.286170462185805</v>
      </c>
      <c r="Y216" s="36">
        <v>15.732207719184238</v>
      </c>
      <c r="Z216" s="36">
        <v>15.948442059005785</v>
      </c>
      <c r="AA216" s="36">
        <v>15.333516222089049</v>
      </c>
      <c r="AB216" s="36">
        <v>15.459016366041691</v>
      </c>
      <c r="AC216" s="36">
        <v>14.398503816648873</v>
      </c>
      <c r="AD216" s="36">
        <v>14.173764884457283</v>
      </c>
      <c r="AE216" s="36">
        <v>12.620629165980841</v>
      </c>
      <c r="AF216" s="36">
        <v>12.350043439728761</v>
      </c>
      <c r="AG216" s="36">
        <v>11.090262133206327</v>
      </c>
      <c r="AH216" s="36">
        <v>10.733958342644163</v>
      </c>
      <c r="AI216" s="36">
        <v>9.251708440746766</v>
      </c>
      <c r="AJ216" s="36">
        <v>8.6896741231344876</v>
      </c>
      <c r="AK216" s="36">
        <v>11.455464587531967</v>
      </c>
      <c r="AL216" s="36">
        <v>11.044975721715929</v>
      </c>
      <c r="AM216" s="36">
        <v>2.0652208979104469</v>
      </c>
      <c r="AN216" s="36">
        <v>1.8735255610372454</v>
      </c>
      <c r="AO216" s="36">
        <v>1.7730878048862755</v>
      </c>
      <c r="AP216" s="36">
        <v>1.6165914305996747</v>
      </c>
      <c r="AQ216" s="36">
        <v>1.5179928819440294</v>
      </c>
    </row>
    <row r="217" spans="1:43" x14ac:dyDescent="0.35">
      <c r="A217" s="12"/>
      <c r="B217" s="12"/>
      <c r="C217" s="8" t="s">
        <v>190</v>
      </c>
      <c r="D217" s="26"/>
      <c r="E217" s="31" t="s">
        <v>188</v>
      </c>
      <c r="F217" s="36">
        <v>1.7868109276338715</v>
      </c>
      <c r="G217" s="36">
        <v>2.0472101510908542</v>
      </c>
      <c r="H217" s="36">
        <v>2.4238541491117123</v>
      </c>
      <c r="I217" s="36">
        <v>2.6878153943946619</v>
      </c>
      <c r="J217" s="36">
        <v>3.1263234547700205</v>
      </c>
      <c r="K217" s="36">
        <v>3.3567546425308352</v>
      </c>
      <c r="L217" s="36">
        <v>3.5788112165789734</v>
      </c>
      <c r="M217" s="36">
        <v>4.0258795866258712</v>
      </c>
      <c r="N217" s="36">
        <v>3.9607025090937462</v>
      </c>
      <c r="O217" s="36">
        <v>4.1800084672099533</v>
      </c>
      <c r="P217" s="36">
        <v>4.368301499354911</v>
      </c>
      <c r="Q217" s="36">
        <v>4.6385392039769009</v>
      </c>
      <c r="R217" s="36">
        <v>4.6369615268959272</v>
      </c>
      <c r="S217" s="36">
        <v>4.7283899758862873</v>
      </c>
      <c r="T217" s="36">
        <v>4.7955566192839383</v>
      </c>
      <c r="U217" s="36">
        <v>4.852771673140138</v>
      </c>
      <c r="V217" s="36">
        <v>4.8404385797402218</v>
      </c>
      <c r="W217" s="36">
        <v>4.9391592154257022</v>
      </c>
      <c r="X217" s="36">
        <v>5.0787420402482235</v>
      </c>
      <c r="Y217" s="36">
        <v>5.076240443876455</v>
      </c>
      <c r="Z217" s="36">
        <v>5.2333194249946251</v>
      </c>
      <c r="AA217" s="36">
        <v>5.3420733578624411</v>
      </c>
      <c r="AB217" s="36">
        <v>5.5523981549871069</v>
      </c>
      <c r="AC217" s="36">
        <v>5.8164184143101343</v>
      </c>
      <c r="AD217" s="36">
        <v>6.1283129557592115</v>
      </c>
      <c r="AE217" s="36">
        <v>6.4263537116610676</v>
      </c>
      <c r="AF217" s="36">
        <v>6.6036160056361846</v>
      </c>
      <c r="AG217" s="36">
        <v>6.7500836721181834</v>
      </c>
      <c r="AH217" s="36">
        <v>6.5429586083241231</v>
      </c>
      <c r="AI217" s="36">
        <v>6.5711941691485967</v>
      </c>
      <c r="AJ217" s="36">
        <v>6.5048815143489094</v>
      </c>
      <c r="AK217" s="36">
        <v>6.535171718947657</v>
      </c>
      <c r="AL217" s="36">
        <v>6.4048985724476202</v>
      </c>
      <c r="AM217" s="36">
        <v>6.3171154652395227</v>
      </c>
      <c r="AN217" s="36">
        <v>6.2698400388549107</v>
      </c>
      <c r="AO217" s="36">
        <v>6.1990016985434631</v>
      </c>
      <c r="AP217" s="36">
        <v>6.1176686333096999</v>
      </c>
      <c r="AQ217" s="36">
        <v>6.0747200985048444</v>
      </c>
    </row>
    <row r="218" spans="1:43" x14ac:dyDescent="0.35">
      <c r="A218" s="12"/>
      <c r="B218" s="12"/>
      <c r="C218" s="8" t="s">
        <v>191</v>
      </c>
      <c r="D218" s="26"/>
      <c r="E218" s="31" t="s">
        <v>188</v>
      </c>
      <c r="F218" s="36">
        <v>3.4350928148859743</v>
      </c>
      <c r="G218" s="36">
        <v>3.6153457430508249</v>
      </c>
      <c r="H218" s="36">
        <v>3.8824708336554159</v>
      </c>
      <c r="I218" s="36">
        <v>3.9593236424936737</v>
      </c>
      <c r="J218" s="36">
        <v>4.1034261210811787</v>
      </c>
      <c r="K218" s="36">
        <v>4.1972066682993727</v>
      </c>
      <c r="L218" s="36">
        <v>4.3536347605948427</v>
      </c>
      <c r="M218" s="36">
        <v>4.643081187497156</v>
      </c>
      <c r="N218" s="36">
        <v>4.6254942183723706</v>
      </c>
      <c r="O218" s="36">
        <v>5.0142246031975901</v>
      </c>
      <c r="P218" s="36">
        <v>5.052414304853392</v>
      </c>
      <c r="Q218" s="36">
        <v>5.1279446607510426</v>
      </c>
      <c r="R218" s="36">
        <v>5.2214666966304613</v>
      </c>
      <c r="S218" s="36">
        <v>5.400604237712483</v>
      </c>
      <c r="T218" s="36">
        <v>5.5121446140395358</v>
      </c>
      <c r="U218" s="36">
        <v>5.4426441080844317</v>
      </c>
      <c r="V218" s="36">
        <v>5.6602575956520074</v>
      </c>
      <c r="W218" s="36">
        <v>5.5889681920957468</v>
      </c>
      <c r="X218" s="36">
        <v>5.6461846448336193</v>
      </c>
      <c r="Y218" s="36">
        <v>5.6650160712214124</v>
      </c>
      <c r="Z218" s="36">
        <v>5.7090379864089291</v>
      </c>
      <c r="AA218" s="36">
        <v>5.7157026183388604</v>
      </c>
      <c r="AB218" s="36">
        <v>5.7877620777617427</v>
      </c>
      <c r="AC218" s="36">
        <v>5.8159302636182435</v>
      </c>
      <c r="AD218" s="36">
        <v>5.8219422638894214</v>
      </c>
      <c r="AE218" s="36">
        <v>5.8545886564655989</v>
      </c>
      <c r="AF218" s="36">
        <v>5.901611956333884</v>
      </c>
      <c r="AG218" s="36">
        <v>5.9165785141381741</v>
      </c>
      <c r="AH218" s="36">
        <v>5.8825197685928785</v>
      </c>
      <c r="AI218" s="36">
        <v>5.8893450678166888</v>
      </c>
      <c r="AJ218" s="36">
        <v>5.9336862287135075</v>
      </c>
      <c r="AK218" s="36">
        <v>5.9465706388400408</v>
      </c>
      <c r="AL218" s="36">
        <v>5.9311437263945903</v>
      </c>
      <c r="AM218" s="36">
        <v>5.9370573264096151</v>
      </c>
      <c r="AN218" s="36">
        <v>5.9505797409695136</v>
      </c>
      <c r="AO218" s="36">
        <v>5.9510310042191827</v>
      </c>
      <c r="AP218" s="36">
        <v>5.9683951406416558</v>
      </c>
      <c r="AQ218" s="36">
        <v>5.9658023558785516</v>
      </c>
    </row>
    <row r="219" spans="1:43" x14ac:dyDescent="0.35">
      <c r="A219" s="12"/>
      <c r="B219" s="12"/>
      <c r="C219" s="8" t="s">
        <v>192</v>
      </c>
      <c r="D219" s="26"/>
      <c r="E219" s="31" t="s">
        <v>188</v>
      </c>
      <c r="F219" s="36">
        <v>9.1831123020553687</v>
      </c>
      <c r="G219" s="36">
        <v>9.7237645015340881</v>
      </c>
      <c r="H219" s="36">
        <v>10.653194842295072</v>
      </c>
      <c r="I219" s="36">
        <v>11.392580337569768</v>
      </c>
      <c r="J219" s="36">
        <v>11.644434064044392</v>
      </c>
      <c r="K219" s="36">
        <v>11.482745913832572</v>
      </c>
      <c r="L219" s="36">
        <v>11.549748328077756</v>
      </c>
      <c r="M219" s="36">
        <v>11.509864439053262</v>
      </c>
      <c r="N219" s="36">
        <v>11.220331855015846</v>
      </c>
      <c r="O219" s="36">
        <v>10.730381921014375</v>
      </c>
      <c r="P219" s="36">
        <v>8.9573997254656241</v>
      </c>
      <c r="Q219" s="36">
        <v>7.4206818893792033</v>
      </c>
      <c r="R219" s="36">
        <v>5.3155139063188095</v>
      </c>
      <c r="S219" s="36">
        <v>3.5450750507903122</v>
      </c>
      <c r="T219" s="36">
        <v>1.3268695473198577</v>
      </c>
      <c r="U219" s="36">
        <v>0.752554366855261</v>
      </c>
      <c r="V219" s="36">
        <v>0.30244266674765397</v>
      </c>
      <c r="W219" s="36">
        <v>0.13643649656533921</v>
      </c>
      <c r="X219" s="36">
        <v>2.3288230285208579E-2</v>
      </c>
      <c r="Y219" s="36">
        <v>1.9254179138791301E-2</v>
      </c>
      <c r="Z219" s="36">
        <v>1.0837823045210892E-2</v>
      </c>
      <c r="AA219" s="36">
        <v>-5.9152078644585727E-7</v>
      </c>
      <c r="AB219" s="36">
        <v>-6.9653786345844678E-7</v>
      </c>
      <c r="AC219" s="36">
        <v>-4.1945398403314976E-7</v>
      </c>
      <c r="AD219" s="36">
        <v>1.9928528815913606E-8</v>
      </c>
      <c r="AE219" s="36">
        <v>1.0105731094948645E-6</v>
      </c>
      <c r="AF219" s="36">
        <v>1.5296683016747321E-6</v>
      </c>
      <c r="AG219" s="36">
        <v>1.9503351807606702E-6</v>
      </c>
      <c r="AH219" s="36">
        <v>1.5644217496594169E-6</v>
      </c>
      <c r="AI219" s="36">
        <v>1.570429755903892E-6</v>
      </c>
      <c r="AJ219" s="36">
        <v>1.1810351530262563E-6</v>
      </c>
      <c r="AK219" s="36">
        <v>1.1184594104941284E-6</v>
      </c>
      <c r="AL219" s="36">
        <v>1.1513823702279191E-6</v>
      </c>
      <c r="AM219" s="36">
        <v>1.3981391382675624E-6</v>
      </c>
      <c r="AN219" s="36">
        <v>1.7677022658840103E-6</v>
      </c>
      <c r="AO219" s="36">
        <v>2.0993010128804436E-6</v>
      </c>
      <c r="AP219" s="36">
        <v>2.0142492679840704E-6</v>
      </c>
      <c r="AQ219" s="36">
        <v>2.272294524870117E-6</v>
      </c>
    </row>
    <row r="220" spans="1:43" x14ac:dyDescent="0.35">
      <c r="A220" s="12"/>
      <c r="B220" s="12"/>
      <c r="C220" s="8" t="s">
        <v>193</v>
      </c>
      <c r="D220" s="26"/>
      <c r="E220" s="31" t="s">
        <v>188</v>
      </c>
      <c r="F220" s="36">
        <v>0.15230483596354019</v>
      </c>
      <c r="G220" s="36">
        <v>0.11236490331815424</v>
      </c>
      <c r="H220" s="36">
        <v>0.2636018234681769</v>
      </c>
      <c r="I220" s="36">
        <v>0.11072737534745004</v>
      </c>
      <c r="J220" s="36">
        <v>3.2778171476713941E-2</v>
      </c>
      <c r="K220" s="36">
        <v>7.1462653561826003E-2</v>
      </c>
      <c r="L220" s="36">
        <v>6.9711031943908069E-2</v>
      </c>
      <c r="M220" s="36">
        <v>8.9214947684242929E-2</v>
      </c>
      <c r="N220" s="36">
        <v>0.28195602203819614</v>
      </c>
      <c r="O220" s="36">
        <v>0.28970358950055791</v>
      </c>
      <c r="P220" s="36">
        <v>4.7610163861906855E-2</v>
      </c>
      <c r="Q220" s="36">
        <v>0.21060497129630196</v>
      </c>
      <c r="R220" s="36">
        <v>0.1656385696904856</v>
      </c>
      <c r="S220" s="36">
        <v>0.11179247128434595</v>
      </c>
      <c r="T220" s="36">
        <v>8.0512528962544527E-3</v>
      </c>
      <c r="U220" s="36">
        <v>2.9113213815326906E-2</v>
      </c>
      <c r="V220" s="36">
        <v>1.3614615549290759E-2</v>
      </c>
      <c r="W220" s="36">
        <v>0.26349980627955777</v>
      </c>
      <c r="X220" s="36">
        <v>0</v>
      </c>
      <c r="Y220" s="36">
        <v>0</v>
      </c>
      <c r="Z220" s="36">
        <v>0.37165720113453676</v>
      </c>
      <c r="AA220" s="36">
        <v>0</v>
      </c>
      <c r="AB220" s="36">
        <v>0</v>
      </c>
      <c r="AC220" s="36">
        <v>0.48409026799171956</v>
      </c>
      <c r="AD220" s="36">
        <v>0</v>
      </c>
      <c r="AE220" s="36">
        <v>0.55367658881398729</v>
      </c>
      <c r="AF220" s="36">
        <v>1.7354425072080251E-2</v>
      </c>
      <c r="AG220" s="36">
        <v>3.58196412952222E-2</v>
      </c>
      <c r="AH220" s="36">
        <v>3.8023090729405115E-2</v>
      </c>
      <c r="AI220" s="36">
        <v>0.71467920718519462</v>
      </c>
      <c r="AJ220" s="36">
        <v>0.15456716804782261</v>
      </c>
      <c r="AK220" s="36">
        <v>0.16217241749403666</v>
      </c>
      <c r="AL220" s="36">
        <v>0.3665909620226232</v>
      </c>
      <c r="AM220" s="36">
        <v>0.35195953384653333</v>
      </c>
      <c r="AN220" s="36">
        <v>0.3710886456219496</v>
      </c>
      <c r="AO220" s="36">
        <v>0.39187361329435594</v>
      </c>
      <c r="AP220" s="36">
        <v>0.30872553343960479</v>
      </c>
      <c r="AQ220" s="36">
        <v>0.39833077863208222</v>
      </c>
    </row>
    <row r="221" spans="1:43" x14ac:dyDescent="0.35">
      <c r="A221" s="12"/>
      <c r="B221" s="12"/>
      <c r="C221" s="8" t="s">
        <v>194</v>
      </c>
      <c r="D221" s="26"/>
      <c r="E221" s="31" t="s">
        <v>188</v>
      </c>
      <c r="F221" s="36">
        <v>17.800235718944212</v>
      </c>
      <c r="G221" s="36">
        <v>13.143379038736475</v>
      </c>
      <c r="H221" s="36">
        <v>8.7273254972120125</v>
      </c>
      <c r="I221" s="36">
        <v>6.6248793932748766</v>
      </c>
      <c r="J221" s="36">
        <v>5.5693974174117606</v>
      </c>
      <c r="K221" s="36">
        <v>4.5894570508652253</v>
      </c>
      <c r="L221" s="36">
        <v>3.8195076011558022</v>
      </c>
      <c r="M221" s="36">
        <v>3.6226791406848902</v>
      </c>
      <c r="N221" s="36">
        <v>4.1147412299962047</v>
      </c>
      <c r="O221" s="36">
        <v>4.4643074456991085</v>
      </c>
      <c r="P221" s="36">
        <v>5.1005270664702378</v>
      </c>
      <c r="Q221" s="36">
        <v>5.4571540921730692</v>
      </c>
      <c r="R221" s="36">
        <v>5.8062607939903366</v>
      </c>
      <c r="S221" s="36">
        <v>6.1541687287027358</v>
      </c>
      <c r="T221" s="36">
        <v>6.689880717418955</v>
      </c>
      <c r="U221" s="36">
        <v>7.3229395972841189</v>
      </c>
      <c r="V221" s="36">
        <v>7.8762123680002647</v>
      </c>
      <c r="W221" s="36">
        <v>8.1406455722684541</v>
      </c>
      <c r="X221" s="36">
        <v>8.4453311861603204</v>
      </c>
      <c r="Y221" s="36">
        <v>8.7575256089580549</v>
      </c>
      <c r="Z221" s="36">
        <v>9.0477620134533332</v>
      </c>
      <c r="AA221" s="36">
        <v>9.1625123332931331</v>
      </c>
      <c r="AB221" s="36">
        <v>9.399615111460875</v>
      </c>
      <c r="AC221" s="36">
        <v>9.5781554879236541</v>
      </c>
      <c r="AD221" s="36">
        <v>9.6031298394754536</v>
      </c>
      <c r="AE221" s="36">
        <v>9.3279626890601151</v>
      </c>
      <c r="AF221" s="36">
        <v>9.3668320204326889</v>
      </c>
      <c r="AG221" s="36">
        <v>9.5465074012259308</v>
      </c>
      <c r="AH221" s="36">
        <v>10.017718318378575</v>
      </c>
      <c r="AI221" s="36">
        <v>10.177089329642921</v>
      </c>
      <c r="AJ221" s="36">
        <v>10.693896666490302</v>
      </c>
      <c r="AK221" s="36">
        <v>10.763033200813593</v>
      </c>
      <c r="AL221" s="36">
        <v>10.600296665608147</v>
      </c>
      <c r="AM221" s="36">
        <v>10.072984097540161</v>
      </c>
      <c r="AN221" s="36">
        <v>9.6904592505517542</v>
      </c>
      <c r="AO221" s="36">
        <v>9.3238757915520303</v>
      </c>
      <c r="AP221" s="36">
        <v>9.1394621839780097</v>
      </c>
      <c r="AQ221" s="36">
        <v>8.9203151268438372</v>
      </c>
    </row>
    <row r="222" spans="1:43" x14ac:dyDescent="0.35">
      <c r="A222" s="12"/>
      <c r="B222" s="12"/>
      <c r="C222" s="8" t="s">
        <v>195</v>
      </c>
      <c r="D222" s="26"/>
      <c r="E222" s="31" t="s">
        <v>188</v>
      </c>
      <c r="F222" s="36">
        <v>33.296290563146044</v>
      </c>
      <c r="G222" s="36">
        <v>27.063724183913845</v>
      </c>
      <c r="H222" s="36">
        <v>22.909317300712253</v>
      </c>
      <c r="I222" s="36">
        <v>20.634010441745513</v>
      </c>
      <c r="J222" s="36">
        <v>19.689838048103631</v>
      </c>
      <c r="K222" s="36">
        <v>18.716592955020726</v>
      </c>
      <c r="L222" s="36">
        <v>18.079168718694905</v>
      </c>
      <c r="M222" s="36">
        <v>18.044262499723946</v>
      </c>
      <c r="N222" s="36">
        <v>19.328077215311964</v>
      </c>
      <c r="O222" s="36">
        <v>19.667561108052659</v>
      </c>
      <c r="P222" s="36">
        <v>21.191542182269913</v>
      </c>
      <c r="Q222" s="36">
        <v>22.526065319369078</v>
      </c>
      <c r="R222" s="36">
        <v>34.450212935528974</v>
      </c>
      <c r="S222" s="36">
        <v>37.012524046744311</v>
      </c>
      <c r="T222" s="36">
        <v>40.387443152565247</v>
      </c>
      <c r="U222" s="36">
        <v>42.786351919098564</v>
      </c>
      <c r="V222" s="36">
        <v>39.333280804900589</v>
      </c>
      <c r="W222" s="36">
        <v>36.975049391782143</v>
      </c>
      <c r="X222" s="36">
        <v>38.144506509630439</v>
      </c>
      <c r="Y222" s="36">
        <v>39.334812192881913</v>
      </c>
      <c r="Z222" s="36">
        <v>40.358675226387277</v>
      </c>
      <c r="AA222" s="36">
        <v>41.248236726625258</v>
      </c>
      <c r="AB222" s="36">
        <v>42.50256550361248</v>
      </c>
      <c r="AC222" s="36">
        <v>42.444112586480294</v>
      </c>
      <c r="AD222" s="36">
        <v>42.107836605417759</v>
      </c>
      <c r="AE222" s="36">
        <v>40.394106743893964</v>
      </c>
      <c r="AF222" s="36">
        <v>39.807804563202673</v>
      </c>
      <c r="AG222" s="36">
        <v>39.150879898417884</v>
      </c>
      <c r="AH222" s="36">
        <v>40.024312801657068</v>
      </c>
      <c r="AI222" s="36">
        <v>40.114044542203033</v>
      </c>
      <c r="AJ222" s="36">
        <v>40.563661029922045</v>
      </c>
      <c r="AK222" s="36">
        <v>40.623853514417526</v>
      </c>
      <c r="AL222" s="36">
        <v>40.735064641481742</v>
      </c>
      <c r="AM222" s="36">
        <v>41.25671265208797</v>
      </c>
      <c r="AN222" s="36">
        <v>40.710010572830221</v>
      </c>
      <c r="AO222" s="36">
        <v>40.400609478692253</v>
      </c>
      <c r="AP222" s="36">
        <v>41.32588815359248</v>
      </c>
      <c r="AQ222" s="36">
        <v>41.048802113954338</v>
      </c>
    </row>
    <row r="223" spans="1:43" x14ac:dyDescent="0.35">
      <c r="A223" s="12"/>
      <c r="B223" s="12"/>
      <c r="C223" s="8" t="s">
        <v>196</v>
      </c>
      <c r="D223" s="26"/>
      <c r="E223" s="31" t="s">
        <v>188</v>
      </c>
      <c r="F223" s="36">
        <f t="shared" ref="F223:AQ223" si="23">SUM(F215:F222)</f>
        <v>68.182344928661749</v>
      </c>
      <c r="G223" s="36">
        <f t="shared" si="23"/>
        <v>58.159600852536443</v>
      </c>
      <c r="H223" s="36">
        <f t="shared" si="23"/>
        <v>51.778449208856877</v>
      </c>
      <c r="I223" s="36">
        <f t="shared" si="23"/>
        <v>50.689867277107858</v>
      </c>
      <c r="J223" s="36">
        <f t="shared" si="23"/>
        <v>49.961679457162631</v>
      </c>
      <c r="K223" s="36">
        <f t="shared" si="23"/>
        <v>48.831451024487492</v>
      </c>
      <c r="L223" s="36">
        <f t="shared" si="23"/>
        <v>48.603986618660386</v>
      </c>
      <c r="M223" s="36">
        <f t="shared" si="23"/>
        <v>49.595065925803738</v>
      </c>
      <c r="N223" s="36">
        <f t="shared" si="23"/>
        <v>56.103315566651546</v>
      </c>
      <c r="O223" s="36">
        <f t="shared" si="23"/>
        <v>54.738237477432136</v>
      </c>
      <c r="P223" s="36">
        <f t="shared" si="23"/>
        <v>56.372832064072867</v>
      </c>
      <c r="Q223" s="36">
        <f t="shared" si="23"/>
        <v>58.170213709440119</v>
      </c>
      <c r="R223" s="36">
        <f t="shared" si="23"/>
        <v>70.949003073812094</v>
      </c>
      <c r="S223" s="36">
        <f t="shared" si="23"/>
        <v>72.980356365235551</v>
      </c>
      <c r="T223" s="36">
        <f t="shared" si="23"/>
        <v>75.147938532179779</v>
      </c>
      <c r="U223" s="36">
        <f t="shared" si="23"/>
        <v>79.7600801601222</v>
      </c>
      <c r="V223" s="36">
        <f t="shared" si="23"/>
        <v>76.551917040019333</v>
      </c>
      <c r="W223" s="36">
        <f t="shared" si="23"/>
        <v>74.531742960567044</v>
      </c>
      <c r="X223" s="36">
        <f t="shared" si="23"/>
        <v>76.152202920974759</v>
      </c>
      <c r="Y223" s="36">
        <f t="shared" si="23"/>
        <v>77.184770200646895</v>
      </c>
      <c r="Z223" s="36">
        <f t="shared" si="23"/>
        <v>79.33800274398817</v>
      </c>
      <c r="AA223" s="36">
        <f t="shared" si="23"/>
        <v>79.54913686253218</v>
      </c>
      <c r="AB223" s="36">
        <f t="shared" si="23"/>
        <v>81.517246082899135</v>
      </c>
      <c r="AC223" s="36">
        <f t="shared" si="23"/>
        <v>81.386826260814786</v>
      </c>
      <c r="AD223" s="36">
        <f t="shared" si="23"/>
        <v>80.70613293174759</v>
      </c>
      <c r="AE223" s="36">
        <f t="shared" si="23"/>
        <v>78.011180077571396</v>
      </c>
      <c r="AF223" s="36">
        <f t="shared" si="23"/>
        <v>76.859256929495615</v>
      </c>
      <c r="AG223" s="36">
        <f t="shared" si="23"/>
        <v>75.30406405698028</v>
      </c>
      <c r="AH223" s="36">
        <f t="shared" si="23"/>
        <v>76.10811138618169</v>
      </c>
      <c r="AI223" s="36">
        <f t="shared" si="23"/>
        <v>75.648098167994931</v>
      </c>
      <c r="AJ223" s="36">
        <f t="shared" si="23"/>
        <v>75.456282931150497</v>
      </c>
      <c r="AK223" s="36">
        <f t="shared" si="23"/>
        <v>78.418586048232342</v>
      </c>
      <c r="AL223" s="36">
        <f t="shared" si="23"/>
        <v>78.059158757699933</v>
      </c>
      <c r="AM223" s="36">
        <f t="shared" si="23"/>
        <v>69.134273744084453</v>
      </c>
      <c r="AN223" s="36">
        <f t="shared" si="23"/>
        <v>67.996264171684203</v>
      </c>
      <c r="AO223" s="36">
        <f t="shared" si="23"/>
        <v>67.364364673683127</v>
      </c>
      <c r="AP223" s="36">
        <f t="shared" si="23"/>
        <v>68.039468908985114</v>
      </c>
      <c r="AQ223" s="36">
        <f t="shared" si="23"/>
        <v>67.738712919270057</v>
      </c>
    </row>
    <row r="224" spans="1:43" x14ac:dyDescent="0.35">
      <c r="A224" s="12"/>
      <c r="B224" s="12"/>
      <c r="C224" s="8"/>
      <c r="D224" s="26"/>
      <c r="E224" s="31"/>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row>
    <row r="225" spans="1:43" x14ac:dyDescent="0.35">
      <c r="A225" s="12"/>
      <c r="B225" s="12" t="s">
        <v>197</v>
      </c>
      <c r="C225" s="8" t="s">
        <v>187</v>
      </c>
      <c r="D225" s="26"/>
      <c r="E225" s="31" t="s">
        <v>88</v>
      </c>
      <c r="F225" s="36">
        <f t="shared" ref="F225:AQ225" si="24">(F215*10^9)/(F$12*1000000)</f>
        <v>4.9142251836874262</v>
      </c>
      <c r="G225" s="36">
        <f t="shared" si="24"/>
        <v>4.3022609769472488</v>
      </c>
      <c r="H225" s="36">
        <f t="shared" si="24"/>
        <v>3.8987580528321986</v>
      </c>
      <c r="I225" s="36">
        <f t="shared" si="24"/>
        <v>3.7479697235894425</v>
      </c>
      <c r="J225" s="36">
        <f t="shared" si="24"/>
        <v>3.8801087107524834</v>
      </c>
      <c r="K225" s="36">
        <f t="shared" si="24"/>
        <v>3.7900687409810261</v>
      </c>
      <c r="L225" s="36">
        <f t="shared" si="24"/>
        <v>3.5323198889445688</v>
      </c>
      <c r="M225" s="36">
        <f t="shared" si="24"/>
        <v>3.3858292598825219</v>
      </c>
      <c r="N225" s="36">
        <f t="shared" si="24"/>
        <v>3.4503968757999788</v>
      </c>
      <c r="O225" s="36">
        <f t="shared" si="24"/>
        <v>3.4032783074760382</v>
      </c>
      <c r="P225" s="36">
        <f t="shared" si="24"/>
        <v>3.4495550658623007</v>
      </c>
      <c r="Q225" s="36">
        <f t="shared" si="24"/>
        <v>3.346423070111844</v>
      </c>
      <c r="R225" s="36">
        <f t="shared" si="24"/>
        <v>3.7243090993040306</v>
      </c>
      <c r="S225" s="36">
        <f t="shared" si="24"/>
        <v>3.6945126310042484</v>
      </c>
      <c r="T225" s="36">
        <f t="shared" si="24"/>
        <v>3.8908444336299977</v>
      </c>
      <c r="U225" s="36">
        <f t="shared" si="24"/>
        <v>4.0229562601647384</v>
      </c>
      <c r="V225" s="36">
        <f t="shared" si="24"/>
        <v>3.9433193031095488</v>
      </c>
      <c r="W225" s="36">
        <f t="shared" si="24"/>
        <v>3.8278702820116002</v>
      </c>
      <c r="X225" s="36">
        <f t="shared" si="24"/>
        <v>3.8357355136575553</v>
      </c>
      <c r="Y225" s="36">
        <f t="shared" si="24"/>
        <v>3.8371029421803557</v>
      </c>
      <c r="Z225" s="36">
        <f t="shared" si="24"/>
        <v>3.8152436448632439</v>
      </c>
      <c r="AA225" s="36">
        <f t="shared" si="24"/>
        <v>3.8180628156278278</v>
      </c>
      <c r="AB225" s="36">
        <f t="shared" si="24"/>
        <v>3.8152583334324</v>
      </c>
      <c r="AC225" s="36">
        <f t="shared" si="24"/>
        <v>3.7778282424709575</v>
      </c>
      <c r="AD225" s="36">
        <f t="shared" si="24"/>
        <v>3.7311358693453367</v>
      </c>
      <c r="AE225" s="36">
        <f t="shared" si="24"/>
        <v>3.609784741255591</v>
      </c>
      <c r="AF225" s="36">
        <f t="shared" si="24"/>
        <v>3.5432932919457145</v>
      </c>
      <c r="AG225" s="36">
        <f t="shared" si="24"/>
        <v>3.5108745539474961</v>
      </c>
      <c r="AH225" s="36">
        <f t="shared" si="24"/>
        <v>3.5689993174999093</v>
      </c>
      <c r="AI225" s="36">
        <f t="shared" si="24"/>
        <v>3.6295162035749264</v>
      </c>
      <c r="AJ225" s="36">
        <f t="shared" si="24"/>
        <v>3.6178054559712405</v>
      </c>
      <c r="AK225" s="36">
        <f t="shared" si="24"/>
        <v>3.628388996891843</v>
      </c>
      <c r="AL225" s="36">
        <f t="shared" si="24"/>
        <v>3.6714044664054439</v>
      </c>
      <c r="AM225" s="36">
        <f t="shared" si="24"/>
        <v>3.8348457516291412</v>
      </c>
      <c r="AN225" s="36">
        <f t="shared" si="24"/>
        <v>3.8224733762897438</v>
      </c>
      <c r="AO225" s="36">
        <f t="shared" si="24"/>
        <v>4.0402007208148172</v>
      </c>
      <c r="AP225" s="36">
        <f t="shared" si="24"/>
        <v>4.3178919406802967</v>
      </c>
      <c r="AQ225" s="36">
        <f t="shared" si="24"/>
        <v>4.5978260973383875</v>
      </c>
    </row>
    <row r="226" spans="1:43" x14ac:dyDescent="0.35">
      <c r="A226" s="12"/>
      <c r="B226" s="12"/>
      <c r="C226" s="8" t="s">
        <v>189</v>
      </c>
      <c r="D226" s="26"/>
      <c r="E226" s="31" t="s">
        <v>88</v>
      </c>
      <c r="F226" s="36">
        <f t="shared" ref="F226:AQ226" si="25">(F216*10^9)/(F$12*1000000)</f>
        <v>2.9311866070375077</v>
      </c>
      <c r="G226" s="36">
        <f t="shared" si="25"/>
        <v>3.1362388741871152</v>
      </c>
      <c r="H226" s="36">
        <f t="shared" si="25"/>
        <v>4.6414010131855603</v>
      </c>
      <c r="I226" s="36">
        <f t="shared" si="25"/>
        <v>11.186502509800212</v>
      </c>
      <c r="J226" s="36">
        <f t="shared" si="25"/>
        <v>11.983582144843654</v>
      </c>
      <c r="K226" s="36">
        <f t="shared" si="25"/>
        <v>13.173270250234772</v>
      </c>
      <c r="L226" s="36">
        <f t="shared" si="25"/>
        <v>14.713834840335355</v>
      </c>
      <c r="M226" s="36">
        <f t="shared" si="25"/>
        <v>14.859851431193309</v>
      </c>
      <c r="N226" s="36">
        <f t="shared" si="25"/>
        <v>25.04141619348777</v>
      </c>
      <c r="O226" s="36">
        <f t="shared" si="25"/>
        <v>18.905397266784714</v>
      </c>
      <c r="P226" s="36">
        <f t="shared" si="25"/>
        <v>20.354695417771701</v>
      </c>
      <c r="Q226" s="36">
        <f t="shared" si="25"/>
        <v>21.429290940919792</v>
      </c>
      <c r="R226" s="36">
        <f t="shared" si="25"/>
        <v>24.430740680188183</v>
      </c>
      <c r="S226" s="36">
        <f t="shared" si="25"/>
        <v>24.31192091512634</v>
      </c>
      <c r="T226" s="36">
        <f t="shared" si="25"/>
        <v>23.775023920455542</v>
      </c>
      <c r="U226" s="36">
        <f t="shared" si="25"/>
        <v>26.3450913541127</v>
      </c>
      <c r="V226" s="36">
        <f t="shared" si="25"/>
        <v>25.636227893807757</v>
      </c>
      <c r="W226" s="36">
        <f t="shared" si="25"/>
        <v>24.932878117462749</v>
      </c>
      <c r="X226" s="36">
        <f t="shared" si="25"/>
        <v>24.71121060629655</v>
      </c>
      <c r="Y226" s="36">
        <f t="shared" si="25"/>
        <v>23.220285333546226</v>
      </c>
      <c r="Z226" s="36">
        <f t="shared" si="25"/>
        <v>22.889762553291401</v>
      </c>
      <c r="AA226" s="36">
        <f t="shared" si="25"/>
        <v>21.311349856968796</v>
      </c>
      <c r="AB226" s="36">
        <f t="shared" si="25"/>
        <v>20.945473763707138</v>
      </c>
      <c r="AC226" s="36">
        <f t="shared" si="25"/>
        <v>19.088563988663491</v>
      </c>
      <c r="AD226" s="36">
        <f t="shared" si="25"/>
        <v>18.419208177226135</v>
      </c>
      <c r="AE226" s="36">
        <f t="shared" si="25"/>
        <v>16.076210643883627</v>
      </c>
      <c r="AF226" s="36">
        <f t="shared" si="25"/>
        <v>15.561854613385368</v>
      </c>
      <c r="AG226" s="36">
        <f t="shared" si="25"/>
        <v>13.837056149429596</v>
      </c>
      <c r="AH226" s="36">
        <f t="shared" si="25"/>
        <v>13.354680927943868</v>
      </c>
      <c r="AI226" s="36">
        <f t="shared" si="25"/>
        <v>11.460346398705239</v>
      </c>
      <c r="AJ226" s="36">
        <f t="shared" si="25"/>
        <v>10.7813671672533</v>
      </c>
      <c r="AK226" s="36">
        <f t="shared" si="25"/>
        <v>14.174748301737239</v>
      </c>
      <c r="AL226" s="36">
        <f t="shared" si="25"/>
        <v>13.625007058269921</v>
      </c>
      <c r="AM226" s="36">
        <f t="shared" si="25"/>
        <v>2.5276864020249277</v>
      </c>
      <c r="AN226" s="36">
        <f t="shared" si="25"/>
        <v>2.2874652776875921</v>
      </c>
      <c r="AO226" s="36">
        <f t="shared" si="25"/>
        <v>2.1545510722234344</v>
      </c>
      <c r="AP226" s="36">
        <f t="shared" si="25"/>
        <v>1.9592435318923231</v>
      </c>
      <c r="AQ226" s="36">
        <f t="shared" si="25"/>
        <v>1.8305612082532763</v>
      </c>
    </row>
    <row r="227" spans="1:43" x14ac:dyDescent="0.35">
      <c r="A227" s="12"/>
      <c r="B227" s="12"/>
      <c r="C227" s="8" t="s">
        <v>190</v>
      </c>
      <c r="D227" s="26"/>
      <c r="E227" s="31" t="s">
        <v>88</v>
      </c>
      <c r="F227" s="36">
        <f t="shared" ref="F227:AQ227" si="26">(F217*10^9)/(F$12*1000000)</f>
        <v>5.5441091179803017</v>
      </c>
      <c r="G227" s="36">
        <f t="shared" si="26"/>
        <v>6.205923824090136</v>
      </c>
      <c r="H227" s="36">
        <f t="shared" si="26"/>
        <v>7.0922698651442895</v>
      </c>
      <c r="I227" s="36">
        <f t="shared" si="26"/>
        <v>7.6017178414917757</v>
      </c>
      <c r="J227" s="36">
        <f t="shared" si="26"/>
        <v>8.5575327916404902</v>
      </c>
      <c r="K227" s="36">
        <f t="shared" si="26"/>
        <v>8.8732610164706198</v>
      </c>
      <c r="L227" s="36">
        <f t="shared" si="26"/>
        <v>9.1284561065654213</v>
      </c>
      <c r="M227" s="36">
        <f t="shared" si="26"/>
        <v>9.5893089741701907</v>
      </c>
      <c r="N227" s="36">
        <f t="shared" si="26"/>
        <v>8.9760963378895102</v>
      </c>
      <c r="O227" s="36">
        <f t="shared" si="26"/>
        <v>8.973248754287944</v>
      </c>
      <c r="P227" s="36">
        <f t="shared" si="26"/>
        <v>8.9218199815263084</v>
      </c>
      <c r="Q227" s="36">
        <f t="shared" si="26"/>
        <v>8.9859341417607528</v>
      </c>
      <c r="R227" s="36">
        <f t="shared" si="26"/>
        <v>8.503505459189304</v>
      </c>
      <c r="S227" s="36">
        <f t="shared" si="26"/>
        <v>8.2622271503718174</v>
      </c>
      <c r="T227" s="36">
        <f t="shared" si="26"/>
        <v>8.0760468495856159</v>
      </c>
      <c r="U227" s="36">
        <f t="shared" si="26"/>
        <v>7.9342920001637252</v>
      </c>
      <c r="V227" s="36">
        <f t="shared" si="26"/>
        <v>7.7286261851193068</v>
      </c>
      <c r="W227" s="36">
        <f t="shared" si="26"/>
        <v>7.6835804975353943</v>
      </c>
      <c r="X227" s="36">
        <f t="shared" si="26"/>
        <v>7.7060389649625574</v>
      </c>
      <c r="Y227" s="36">
        <f t="shared" si="26"/>
        <v>7.4923846438134012</v>
      </c>
      <c r="Z227" s="36">
        <f t="shared" si="26"/>
        <v>7.5110433082090067</v>
      </c>
      <c r="AA227" s="36">
        <f t="shared" si="26"/>
        <v>7.4247023736795565</v>
      </c>
      <c r="AB227" s="36">
        <f t="shared" si="26"/>
        <v>7.5229631127375924</v>
      </c>
      <c r="AC227" s="36">
        <f t="shared" si="26"/>
        <v>7.711014734601795</v>
      </c>
      <c r="AD227" s="36">
        <f t="shared" si="26"/>
        <v>7.9639159410003915</v>
      </c>
      <c r="AE227" s="36">
        <f t="shared" si="26"/>
        <v>8.1859164532973292</v>
      </c>
      <c r="AF227" s="36">
        <f t="shared" si="26"/>
        <v>8.3209838656722876</v>
      </c>
      <c r="AG227" s="36">
        <f t="shared" si="26"/>
        <v>8.4219187664452253</v>
      </c>
      <c r="AH227" s="36">
        <f t="shared" si="26"/>
        <v>8.1404382008611069</v>
      </c>
      <c r="AI227" s="36">
        <f t="shared" si="26"/>
        <v>8.1399194444908787</v>
      </c>
      <c r="AJ227" s="36">
        <f t="shared" si="26"/>
        <v>8.0706727308637944</v>
      </c>
      <c r="AK227" s="36">
        <f t="shared" si="26"/>
        <v>8.0864825269100873</v>
      </c>
      <c r="AL227" s="36">
        <f t="shared" si="26"/>
        <v>7.9010393916505732</v>
      </c>
      <c r="AM227" s="36">
        <f t="shared" si="26"/>
        <v>7.7317089313124487</v>
      </c>
      <c r="AN227" s="36">
        <f t="shared" si="26"/>
        <v>7.6551084670527825</v>
      </c>
      <c r="AO227" s="36">
        <f t="shared" si="26"/>
        <v>7.5326589690059693</v>
      </c>
      <c r="AP227" s="36">
        <f t="shared" si="26"/>
        <v>7.4143673368516927</v>
      </c>
      <c r="AQ227" s="36">
        <f t="shared" si="26"/>
        <v>7.3255593590652328</v>
      </c>
    </row>
    <row r="228" spans="1:43" x14ac:dyDescent="0.35">
      <c r="A228" s="12"/>
      <c r="B228" s="12"/>
      <c r="C228" s="8" t="s">
        <v>191</v>
      </c>
      <c r="D228" s="26"/>
      <c r="E228" s="31" t="s">
        <v>88</v>
      </c>
      <c r="F228" s="36">
        <f t="shared" ref="F228:AQ228" si="27">(F218*10^9)/(F$12*1000000)</f>
        <v>10.658390936380199</v>
      </c>
      <c r="G228" s="36">
        <f t="shared" si="27"/>
        <v>10.959578462018992</v>
      </c>
      <c r="H228" s="36">
        <f t="shared" si="27"/>
        <v>11.360225987989864</v>
      </c>
      <c r="I228" s="36">
        <f t="shared" si="27"/>
        <v>11.197815607482532</v>
      </c>
      <c r="J228" s="36">
        <f t="shared" si="27"/>
        <v>11.232108288618999</v>
      </c>
      <c r="K228" s="36">
        <f t="shared" si="27"/>
        <v>11.094915855932785</v>
      </c>
      <c r="L228" s="36">
        <f t="shared" si="27"/>
        <v>11.104794696071529</v>
      </c>
      <c r="M228" s="36">
        <f t="shared" si="27"/>
        <v>11.059431644944754</v>
      </c>
      <c r="N228" s="36">
        <f t="shared" si="27"/>
        <v>10.482706443903389</v>
      </c>
      <c r="O228" s="36">
        <f t="shared" si="27"/>
        <v>10.764065438459502</v>
      </c>
      <c r="P228" s="36">
        <f t="shared" si="27"/>
        <v>10.319052131966405</v>
      </c>
      <c r="Q228" s="36">
        <f t="shared" si="27"/>
        <v>9.9340268515130603</v>
      </c>
      <c r="R228" s="36">
        <f t="shared" si="27"/>
        <v>9.5754019743819221</v>
      </c>
      <c r="S228" s="36">
        <f t="shared" si="27"/>
        <v>9.4368313926723921</v>
      </c>
      <c r="T228" s="36">
        <f t="shared" si="27"/>
        <v>9.2828302695175733</v>
      </c>
      <c r="U228" s="36">
        <f t="shared" si="27"/>
        <v>8.898734685073137</v>
      </c>
      <c r="V228" s="36">
        <f t="shared" si="27"/>
        <v>9.0376139160977278</v>
      </c>
      <c r="W228" s="36">
        <f t="shared" si="27"/>
        <v>8.6944528672034895</v>
      </c>
      <c r="X228" s="36">
        <f t="shared" si="27"/>
        <v>8.567026742380996</v>
      </c>
      <c r="Y228" s="36">
        <f t="shared" si="27"/>
        <v>8.361400506584916</v>
      </c>
      <c r="Z228" s="36">
        <f t="shared" si="27"/>
        <v>8.193811247088524</v>
      </c>
      <c r="AA228" s="36">
        <f t="shared" si="27"/>
        <v>7.943992520276387</v>
      </c>
      <c r="AB228" s="36">
        <f t="shared" si="27"/>
        <v>7.8418584908567635</v>
      </c>
      <c r="AC228" s="36">
        <f t="shared" si="27"/>
        <v>7.7103675773806755</v>
      </c>
      <c r="AD228" s="36">
        <f t="shared" si="27"/>
        <v>7.565778565436994</v>
      </c>
      <c r="AE228" s="36">
        <f t="shared" si="27"/>
        <v>7.4575997152609377</v>
      </c>
      <c r="AF228" s="36">
        <f t="shared" si="27"/>
        <v>7.4364132966241403</v>
      </c>
      <c r="AG228" s="36">
        <f t="shared" si="27"/>
        <v>7.3819742156959842</v>
      </c>
      <c r="AH228" s="36">
        <f t="shared" si="27"/>
        <v>7.3187515783229795</v>
      </c>
      <c r="AI228" s="36">
        <f t="shared" si="27"/>
        <v>7.2952941579336645</v>
      </c>
      <c r="AJ228" s="36">
        <f t="shared" si="27"/>
        <v>7.3619849237751183</v>
      </c>
      <c r="AK228" s="36">
        <f t="shared" si="27"/>
        <v>7.3581600658780948</v>
      </c>
      <c r="AL228" s="36">
        <f t="shared" si="27"/>
        <v>7.3166186302114262</v>
      </c>
      <c r="AM228" s="36">
        <f t="shared" si="27"/>
        <v>7.2665442651640255</v>
      </c>
      <c r="AN228" s="36">
        <f t="shared" si="27"/>
        <v>7.2653102912794418</v>
      </c>
      <c r="AO228" s="36">
        <f t="shared" si="27"/>
        <v>7.231339697696316</v>
      </c>
      <c r="AP228" s="36">
        <f t="shared" si="27"/>
        <v>7.2334538917740128</v>
      </c>
      <c r="AQ228" s="36">
        <f t="shared" si="27"/>
        <v>7.1942144779964448</v>
      </c>
    </row>
    <row r="229" spans="1:43" x14ac:dyDescent="0.35">
      <c r="A229" s="12"/>
      <c r="B229" s="12"/>
      <c r="C229" s="8" t="s">
        <v>192</v>
      </c>
      <c r="D229" s="26"/>
      <c r="E229" s="31" t="s">
        <v>88</v>
      </c>
      <c r="F229" s="36">
        <f t="shared" ref="F229:AQ229" si="28">(F219*10^9)/(F$12*1000000)</f>
        <v>28.493320618248685</v>
      </c>
      <c r="G229" s="36">
        <f t="shared" si="28"/>
        <v>29.476671824706219</v>
      </c>
      <c r="H229" s="36">
        <f t="shared" si="28"/>
        <v>31.17156730540459</v>
      </c>
      <c r="I229" s="36">
        <f t="shared" si="28"/>
        <v>32.220658231714943</v>
      </c>
      <c r="J229" s="36">
        <f t="shared" si="28"/>
        <v>31.87374172404235</v>
      </c>
      <c r="K229" s="36">
        <f t="shared" si="28"/>
        <v>30.353544577934368</v>
      </c>
      <c r="L229" s="36">
        <f t="shared" si="28"/>
        <v>29.459886055548417</v>
      </c>
      <c r="M229" s="36">
        <f t="shared" si="28"/>
        <v>27.415535905136032</v>
      </c>
      <c r="N229" s="36">
        <f t="shared" si="28"/>
        <v>25.428514119016082</v>
      </c>
      <c r="O229" s="36">
        <f t="shared" si="28"/>
        <v>23.034973962635245</v>
      </c>
      <c r="P229" s="36">
        <f t="shared" si="28"/>
        <v>18.294595248285656</v>
      </c>
      <c r="Q229" s="36">
        <f t="shared" si="28"/>
        <v>14.375594516426196</v>
      </c>
      <c r="R229" s="36">
        <f t="shared" si="28"/>
        <v>9.7478707249565559</v>
      </c>
      <c r="S229" s="36">
        <f t="shared" si="28"/>
        <v>6.1945430652122386</v>
      </c>
      <c r="T229" s="36">
        <f t="shared" si="28"/>
        <v>2.234539486897706</v>
      </c>
      <c r="U229" s="36">
        <f t="shared" si="28"/>
        <v>1.2304279893647379</v>
      </c>
      <c r="V229" s="36">
        <f t="shared" si="28"/>
        <v>0.48290382683642658</v>
      </c>
      <c r="W229" s="36">
        <f t="shared" si="28"/>
        <v>0.21224681336196635</v>
      </c>
      <c r="X229" s="36">
        <f t="shared" si="28"/>
        <v>3.5335523753844231E-2</v>
      </c>
      <c r="Y229" s="36">
        <f t="shared" si="28"/>
        <v>2.8418613677516975E-2</v>
      </c>
      <c r="Z229" s="36">
        <f t="shared" si="28"/>
        <v>1.5554823172172074E-2</v>
      </c>
      <c r="AA229" s="36">
        <f t="shared" si="28"/>
        <v>-8.2212756976491637E-7</v>
      </c>
      <c r="AB229" s="36">
        <f t="shared" si="28"/>
        <v>-9.4374151621608912E-7</v>
      </c>
      <c r="AC229" s="36">
        <f t="shared" si="28"/>
        <v>-5.5608376512415453E-7</v>
      </c>
      <c r="AD229" s="36">
        <f t="shared" si="28"/>
        <v>2.5897686600451724E-8</v>
      </c>
      <c r="AE229" s="36">
        <f t="shared" si="28"/>
        <v>1.2872722877458308E-6</v>
      </c>
      <c r="AF229" s="36">
        <f t="shared" si="28"/>
        <v>1.9274811326403801E-6</v>
      </c>
      <c r="AG229" s="36">
        <f t="shared" si="28"/>
        <v>2.4333867930487846E-6</v>
      </c>
      <c r="AH229" s="36">
        <f t="shared" si="28"/>
        <v>1.9463792048116563E-6</v>
      </c>
      <c r="AI229" s="36">
        <f t="shared" si="28"/>
        <v>1.945334649568789E-6</v>
      </c>
      <c r="AJ229" s="36">
        <f t="shared" si="28"/>
        <v>1.4653223402601227E-6</v>
      </c>
      <c r="AK229" s="36">
        <f t="shared" si="28"/>
        <v>1.3839578926130078E-6</v>
      </c>
      <c r="AL229" s="36">
        <f t="shared" si="28"/>
        <v>1.4203374743757021E-6</v>
      </c>
      <c r="AM229" s="36">
        <f t="shared" si="28"/>
        <v>1.7112248338729589E-6</v>
      </c>
      <c r="AN229" s="36">
        <f t="shared" si="28"/>
        <v>2.1582612154278306E-6</v>
      </c>
      <c r="AO229" s="36">
        <f t="shared" si="28"/>
        <v>2.5509460026495457E-6</v>
      </c>
      <c r="AP229" s="36">
        <f t="shared" si="28"/>
        <v>2.4411887723867975E-6</v>
      </c>
      <c r="AQ229" s="36">
        <f t="shared" si="28"/>
        <v>2.7401803133797012E-6</v>
      </c>
    </row>
    <row r="230" spans="1:43" x14ac:dyDescent="0.35">
      <c r="A230" s="12"/>
      <c r="B230" s="12"/>
      <c r="C230" s="8" t="s">
        <v>193</v>
      </c>
      <c r="D230" s="26"/>
      <c r="E230" s="31" t="s">
        <v>88</v>
      </c>
      <c r="F230" s="36">
        <f t="shared" ref="F230:AQ230" si="29">(F220*10^9)/(F$12*1000000)</f>
        <v>0.47257077775773432</v>
      </c>
      <c r="G230" s="36">
        <f t="shared" si="29"/>
        <v>0.34062357014112477</v>
      </c>
      <c r="H230" s="36">
        <f t="shared" si="29"/>
        <v>0.77130683364986219</v>
      </c>
      <c r="I230" s="36">
        <f t="shared" si="29"/>
        <v>0.31316074254044363</v>
      </c>
      <c r="J230" s="36">
        <f t="shared" si="29"/>
        <v>8.9722090922491837E-2</v>
      </c>
      <c r="K230" s="36">
        <f t="shared" si="29"/>
        <v>0.18890471467572298</v>
      </c>
      <c r="L230" s="36">
        <f t="shared" si="29"/>
        <v>0.1778115851139091</v>
      </c>
      <c r="M230" s="36">
        <f t="shared" si="29"/>
        <v>0.21250255504428681</v>
      </c>
      <c r="N230" s="36">
        <f t="shared" si="29"/>
        <v>0.63899381765030283</v>
      </c>
      <c r="O230" s="36">
        <f t="shared" si="29"/>
        <v>0.62190839898795247</v>
      </c>
      <c r="P230" s="36">
        <f t="shared" si="29"/>
        <v>9.723900956232763E-2</v>
      </c>
      <c r="Q230" s="36">
        <f t="shared" si="29"/>
        <v>0.40799103311953105</v>
      </c>
      <c r="R230" s="36">
        <f t="shared" si="29"/>
        <v>0.30375677551895397</v>
      </c>
      <c r="S230" s="36">
        <f t="shared" si="29"/>
        <v>0.19534234616076807</v>
      </c>
      <c r="T230" s="36">
        <f t="shared" si="29"/>
        <v>1.3558863078906119E-2</v>
      </c>
      <c r="U230" s="36">
        <f t="shared" si="29"/>
        <v>4.7600166468275903E-2</v>
      </c>
      <c r="V230" s="36">
        <f t="shared" si="29"/>
        <v>2.1738169486333642E-2</v>
      </c>
      <c r="W230" s="36">
        <f t="shared" si="29"/>
        <v>0.40991227136610214</v>
      </c>
      <c r="X230" s="36">
        <f t="shared" si="29"/>
        <v>0</v>
      </c>
      <c r="Y230" s="36">
        <f t="shared" si="29"/>
        <v>0</v>
      </c>
      <c r="Z230" s="36">
        <f t="shared" si="29"/>
        <v>0.533415430404789</v>
      </c>
      <c r="AA230" s="36">
        <f t="shared" si="29"/>
        <v>0</v>
      </c>
      <c r="AB230" s="36">
        <f t="shared" si="29"/>
        <v>0</v>
      </c>
      <c r="AC230" s="36">
        <f t="shared" si="29"/>
        <v>0.64177418532642128</v>
      </c>
      <c r="AD230" s="36">
        <f t="shared" si="29"/>
        <v>0</v>
      </c>
      <c r="AE230" s="36">
        <f t="shared" si="29"/>
        <v>0.70527557329340451</v>
      </c>
      <c r="AF230" s="36">
        <f t="shared" si="29"/>
        <v>2.1867699590580072E-2</v>
      </c>
      <c r="AG230" s="36">
        <f t="shared" si="29"/>
        <v>4.4691314046615929E-2</v>
      </c>
      <c r="AH230" s="36">
        <f t="shared" si="29"/>
        <v>4.7306522754808789E-2</v>
      </c>
      <c r="AI230" s="36">
        <f t="shared" si="29"/>
        <v>0.88529284410018161</v>
      </c>
      <c r="AJ230" s="36">
        <f t="shared" si="29"/>
        <v>0.19177305927843102</v>
      </c>
      <c r="AK230" s="36">
        <f t="shared" si="29"/>
        <v>0.20066870111616097</v>
      </c>
      <c r="AL230" s="36">
        <f t="shared" si="29"/>
        <v>0.45222412170954207</v>
      </c>
      <c r="AM230" s="36">
        <f t="shared" si="29"/>
        <v>0.43077393254495905</v>
      </c>
      <c r="AN230" s="36">
        <f t="shared" si="29"/>
        <v>0.4530775610738787</v>
      </c>
      <c r="AO230" s="36">
        <f t="shared" si="29"/>
        <v>0.4761815581680004</v>
      </c>
      <c r="AP230" s="36">
        <f t="shared" si="29"/>
        <v>0.37416287942165871</v>
      </c>
      <c r="AQ230" s="36">
        <f t="shared" si="29"/>
        <v>0.48035065255602316</v>
      </c>
    </row>
    <row r="231" spans="1:43" x14ac:dyDescent="0.35">
      <c r="A231" s="12"/>
      <c r="B231" s="12"/>
      <c r="C231" s="8" t="s">
        <v>194</v>
      </c>
      <c r="D231" s="26"/>
      <c r="E231" s="31" t="s">
        <v>88</v>
      </c>
      <c r="F231" s="36">
        <f t="shared" ref="F231:AQ231" si="30">(F221*10^9)/(F$12*1000000)</f>
        <v>55.230493403283411</v>
      </c>
      <c r="G231" s="36">
        <f t="shared" si="30"/>
        <v>39.842909660290033</v>
      </c>
      <c r="H231" s="36">
        <f t="shared" si="30"/>
        <v>25.536415897741144</v>
      </c>
      <c r="I231" s="36">
        <f t="shared" si="30"/>
        <v>18.736578407361492</v>
      </c>
      <c r="J231" s="36">
        <f t="shared" si="30"/>
        <v>15.244840055324666</v>
      </c>
      <c r="K231" s="36">
        <f t="shared" si="30"/>
        <v>12.131792362847541</v>
      </c>
      <c r="L231" s="36">
        <f t="shared" si="30"/>
        <v>9.7423991867256792</v>
      </c>
      <c r="M231" s="36">
        <f t="shared" si="30"/>
        <v>8.6289191832048449</v>
      </c>
      <c r="N231" s="36">
        <f t="shared" si="30"/>
        <v>9.3251925892265266</v>
      </c>
      <c r="O231" s="36">
        <f t="shared" si="30"/>
        <v>9.5835550430395386</v>
      </c>
      <c r="P231" s="36">
        <f t="shared" si="30"/>
        <v>10.41731764729839</v>
      </c>
      <c r="Q231" s="36">
        <f t="shared" si="30"/>
        <v>10.571782433500713</v>
      </c>
      <c r="R231" s="36">
        <f t="shared" si="30"/>
        <v>10.647828340345381</v>
      </c>
      <c r="S231" s="36">
        <f t="shared" si="30"/>
        <v>10.75358424697747</v>
      </c>
      <c r="T231" s="36">
        <f t="shared" si="30"/>
        <v>11.266218789860146</v>
      </c>
      <c r="U231" s="36">
        <f t="shared" si="30"/>
        <v>11.973021806487882</v>
      </c>
      <c r="V231" s="36">
        <f t="shared" si="30"/>
        <v>12.575782161903664</v>
      </c>
      <c r="W231" s="36">
        <f t="shared" si="30"/>
        <v>12.663958141110193</v>
      </c>
      <c r="X231" s="36">
        <f t="shared" si="30"/>
        <v>12.814206879738295</v>
      </c>
      <c r="Y231" s="36">
        <f t="shared" si="30"/>
        <v>12.925855486123</v>
      </c>
      <c r="Z231" s="36">
        <f t="shared" si="30"/>
        <v>12.985664891931586</v>
      </c>
      <c r="AA231" s="36">
        <f t="shared" si="30"/>
        <v>12.734555015000879</v>
      </c>
      <c r="AB231" s="36">
        <f t="shared" si="30"/>
        <v>12.735570429857836</v>
      </c>
      <c r="AC231" s="36">
        <f t="shared" si="30"/>
        <v>12.698071706116473</v>
      </c>
      <c r="AD231" s="36">
        <f t="shared" si="30"/>
        <v>12.47953871876318</v>
      </c>
      <c r="AE231" s="36">
        <f t="shared" si="30"/>
        <v>11.881998202738826</v>
      </c>
      <c r="AF231" s="36">
        <f t="shared" si="30"/>
        <v>11.802815010436726</v>
      </c>
      <c r="AG231" s="36">
        <f t="shared" si="30"/>
        <v>11.910950106958204</v>
      </c>
      <c r="AH231" s="36">
        <f t="shared" si="30"/>
        <v>12.463569123094675</v>
      </c>
      <c r="AI231" s="36">
        <f t="shared" si="30"/>
        <v>12.606641226888962</v>
      </c>
      <c r="AJ231" s="36">
        <f t="shared" si="30"/>
        <v>13.268026484807878</v>
      </c>
      <c r="AK231" s="36">
        <f t="shared" si="30"/>
        <v>13.317948427060969</v>
      </c>
      <c r="AL231" s="36">
        <f t="shared" si="30"/>
        <v>13.076453993891427</v>
      </c>
      <c r="AM231" s="36">
        <f t="shared" si="30"/>
        <v>12.328630296607463</v>
      </c>
      <c r="AN231" s="36">
        <f t="shared" si="30"/>
        <v>11.831484726694367</v>
      </c>
      <c r="AO231" s="36">
        <f t="shared" si="30"/>
        <v>11.329820513460151</v>
      </c>
      <c r="AP231" s="36">
        <f t="shared" si="30"/>
        <v>11.07665909270038</v>
      </c>
      <c r="AQ231" s="36">
        <f t="shared" si="30"/>
        <v>10.757087882838514</v>
      </c>
    </row>
    <row r="232" spans="1:43" x14ac:dyDescent="0.35">
      <c r="A232" s="12"/>
      <c r="B232" s="12"/>
      <c r="C232" s="8" t="s">
        <v>195</v>
      </c>
      <c r="D232" s="26"/>
      <c r="E232" s="31" t="s">
        <v>88</v>
      </c>
      <c r="F232" s="36">
        <f t="shared" ref="F232:AQ232" si="31">(F222*10^9)/(F$12*1000000)</f>
        <v>103.31158448337226</v>
      </c>
      <c r="G232" s="36">
        <f t="shared" si="31"/>
        <v>82.041118539814008</v>
      </c>
      <c r="H232" s="36">
        <f t="shared" si="31"/>
        <v>67.033348843376217</v>
      </c>
      <c r="I232" s="36">
        <f t="shared" si="31"/>
        <v>58.357402686083809</v>
      </c>
      <c r="J232" s="36">
        <f t="shared" si="31"/>
        <v>53.896033854607147</v>
      </c>
      <c r="K232" s="36">
        <f t="shared" si="31"/>
        <v>49.475529883744976</v>
      </c>
      <c r="L232" s="36">
        <f t="shared" si="31"/>
        <v>46.114446419321268</v>
      </c>
      <c r="M232" s="36">
        <f t="shared" si="31"/>
        <v>42.97992639812292</v>
      </c>
      <c r="N232" s="36">
        <f t="shared" si="31"/>
        <v>43.803007853398221</v>
      </c>
      <c r="O232" s="36">
        <f t="shared" si="31"/>
        <v>42.220469072521432</v>
      </c>
      <c r="P232" s="36">
        <f t="shared" si="31"/>
        <v>43.28161060060846</v>
      </c>
      <c r="Q232" s="36">
        <f t="shared" si="31"/>
        <v>43.638251296724285</v>
      </c>
      <c r="R232" s="36">
        <f t="shared" si="31"/>
        <v>63.17662375853471</v>
      </c>
      <c r="S232" s="36">
        <f t="shared" si="31"/>
        <v>64.674420393060004</v>
      </c>
      <c r="T232" s="36">
        <f t="shared" si="31"/>
        <v>68.015229290274917</v>
      </c>
      <c r="U232" s="36">
        <f t="shared" si="31"/>
        <v>69.955776330235381</v>
      </c>
      <c r="V232" s="36">
        <f t="shared" si="31"/>
        <v>62.802619838576703</v>
      </c>
      <c r="W232" s="36">
        <f t="shared" si="31"/>
        <v>57.520066879969733</v>
      </c>
      <c r="X232" s="36">
        <f t="shared" si="31"/>
        <v>57.877137907975658</v>
      </c>
      <c r="Y232" s="36">
        <f t="shared" si="31"/>
        <v>58.057049523087009</v>
      </c>
      <c r="Z232" s="36">
        <f t="shared" si="31"/>
        <v>57.924184035001474</v>
      </c>
      <c r="AA232" s="36">
        <f t="shared" si="31"/>
        <v>57.329029501911407</v>
      </c>
      <c r="AB232" s="36">
        <f t="shared" si="31"/>
        <v>57.586870313541553</v>
      </c>
      <c r="AC232" s="36">
        <f t="shared" si="31"/>
        <v>56.269538096884915</v>
      </c>
      <c r="AD232" s="36">
        <f t="shared" si="31"/>
        <v>54.720324109391385</v>
      </c>
      <c r="AE232" s="36">
        <f t="shared" si="31"/>
        <v>51.454183483719468</v>
      </c>
      <c r="AF232" s="36">
        <f t="shared" si="31"/>
        <v>50.160411994811902</v>
      </c>
      <c r="AG232" s="36">
        <f t="shared" si="31"/>
        <v>48.847621178577256</v>
      </c>
      <c r="AH232" s="36">
        <f t="shared" si="31"/>
        <v>49.796348165692578</v>
      </c>
      <c r="AI232" s="36">
        <f t="shared" si="31"/>
        <v>49.690373280897624</v>
      </c>
      <c r="AJ232" s="36">
        <f t="shared" si="31"/>
        <v>50.327747279646204</v>
      </c>
      <c r="AK232" s="36">
        <f t="shared" si="31"/>
        <v>50.267092549021882</v>
      </c>
      <c r="AL232" s="36">
        <f t="shared" si="31"/>
        <v>50.250499162984482</v>
      </c>
      <c r="AM232" s="36">
        <f t="shared" si="31"/>
        <v>50.495340071585197</v>
      </c>
      <c r="AN232" s="36">
        <f t="shared" si="31"/>
        <v>49.704545043990798</v>
      </c>
      <c r="AO232" s="36">
        <f t="shared" si="31"/>
        <v>49.092422964569238</v>
      </c>
      <c r="AP232" s="36">
        <f t="shared" si="31"/>
        <v>50.085307599704869</v>
      </c>
      <c r="AQ232" s="36">
        <f t="shared" si="31"/>
        <v>49.501118015018797</v>
      </c>
    </row>
    <row r="233" spans="1:43" x14ac:dyDescent="0.35">
      <c r="A233" s="12"/>
      <c r="B233" s="12"/>
      <c r="C233" s="8" t="s">
        <v>196</v>
      </c>
      <c r="D233" s="26"/>
      <c r="E233" s="31" t="s">
        <v>88</v>
      </c>
      <c r="F233" s="36">
        <f t="shared" ref="F233:AQ233" si="32">SUM(F225:F232)</f>
        <v>211.55588112774751</v>
      </c>
      <c r="G233" s="36">
        <f t="shared" si="32"/>
        <v>176.30532573219489</v>
      </c>
      <c r="H233" s="36">
        <f t="shared" si="32"/>
        <v>151.50529379932374</v>
      </c>
      <c r="I233" s="36">
        <f t="shared" si="32"/>
        <v>143.36180575006466</v>
      </c>
      <c r="J233" s="36">
        <f t="shared" si="32"/>
        <v>136.75766966075227</v>
      </c>
      <c r="K233" s="36">
        <f t="shared" si="32"/>
        <v>129.0812874028218</v>
      </c>
      <c r="L233" s="36">
        <f t="shared" si="32"/>
        <v>123.97394877862615</v>
      </c>
      <c r="M233" s="36">
        <f t="shared" si="32"/>
        <v>118.13130535169887</v>
      </c>
      <c r="N233" s="36">
        <f t="shared" si="32"/>
        <v>127.14632423037179</v>
      </c>
      <c r="O233" s="36">
        <f t="shared" si="32"/>
        <v>117.50689624419238</v>
      </c>
      <c r="P233" s="36">
        <f t="shared" si="32"/>
        <v>115.13588510288155</v>
      </c>
      <c r="Q233" s="36">
        <f t="shared" si="32"/>
        <v>112.68929428407617</v>
      </c>
      <c r="R233" s="36">
        <f t="shared" si="32"/>
        <v>130.11003681241903</v>
      </c>
      <c r="S233" s="36">
        <f t="shared" si="32"/>
        <v>127.52338214058528</v>
      </c>
      <c r="T233" s="36">
        <f t="shared" si="32"/>
        <v>126.5542919033004</v>
      </c>
      <c r="U233" s="36">
        <f t="shared" si="32"/>
        <v>130.40790059207058</v>
      </c>
      <c r="V233" s="36">
        <f t="shared" si="32"/>
        <v>122.22883129493746</v>
      </c>
      <c r="W233" s="36">
        <f t="shared" si="32"/>
        <v>115.94496587002122</v>
      </c>
      <c r="X233" s="36">
        <f t="shared" si="32"/>
        <v>115.54669213876545</v>
      </c>
      <c r="Y233" s="36">
        <f t="shared" si="32"/>
        <v>113.92249704901242</v>
      </c>
      <c r="Z233" s="36">
        <f t="shared" si="32"/>
        <v>113.8686799339622</v>
      </c>
      <c r="AA233" s="36">
        <f t="shared" si="32"/>
        <v>110.56169126133729</v>
      </c>
      <c r="AB233" s="36">
        <f t="shared" si="32"/>
        <v>110.44799350039176</v>
      </c>
      <c r="AC233" s="36">
        <f t="shared" si="32"/>
        <v>107.89715797536095</v>
      </c>
      <c r="AD233" s="36">
        <f t="shared" si="32"/>
        <v>104.87990140706111</v>
      </c>
      <c r="AE233" s="36">
        <f t="shared" si="32"/>
        <v>99.370970100721479</v>
      </c>
      <c r="AF233" s="36">
        <f t="shared" si="32"/>
        <v>96.847641699947843</v>
      </c>
      <c r="AG233" s="36">
        <f t="shared" si="32"/>
        <v>93.955088718487161</v>
      </c>
      <c r="AH233" s="36">
        <f t="shared" si="32"/>
        <v>94.690095782549136</v>
      </c>
      <c r="AI233" s="36">
        <f t="shared" si="32"/>
        <v>93.707385501926126</v>
      </c>
      <c r="AJ233" s="36">
        <f t="shared" si="32"/>
        <v>93.6193785669183</v>
      </c>
      <c r="AK233" s="36">
        <f t="shared" si="32"/>
        <v>97.033490952574169</v>
      </c>
      <c r="AL233" s="36">
        <f t="shared" si="32"/>
        <v>96.29324824546029</v>
      </c>
      <c r="AM233" s="36">
        <f t="shared" si="32"/>
        <v>84.615531362092995</v>
      </c>
      <c r="AN233" s="36">
        <f t="shared" si="32"/>
        <v>83.01946690232981</v>
      </c>
      <c r="AO233" s="36">
        <f t="shared" si="32"/>
        <v>81.857178046883931</v>
      </c>
      <c r="AP233" s="36">
        <f t="shared" si="32"/>
        <v>82.461088714214014</v>
      </c>
      <c r="AQ233" s="36">
        <f t="shared" si="32"/>
        <v>81.68672043324699</v>
      </c>
    </row>
    <row r="234" spans="1:43" x14ac:dyDescent="0.35">
      <c r="A234" s="12"/>
      <c r="B234" s="12"/>
      <c r="C234" s="8"/>
      <c r="D234" s="26"/>
      <c r="E234" s="31"/>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row>
    <row r="235" spans="1:43" x14ac:dyDescent="0.35">
      <c r="A235" s="27" t="s">
        <v>198</v>
      </c>
      <c r="B235" s="27"/>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row>
    <row r="236" spans="1:43" x14ac:dyDescent="0.35">
      <c r="A236" s="29"/>
      <c r="B236" s="29"/>
      <c r="C236" s="29" t="s">
        <v>54</v>
      </c>
      <c r="D236" s="29"/>
      <c r="E236" s="29" t="s">
        <v>55</v>
      </c>
      <c r="F236" s="30">
        <v>2023</v>
      </c>
      <c r="G236" s="30">
        <v>2024</v>
      </c>
      <c r="H236" s="30">
        <v>2025</v>
      </c>
      <c r="I236" s="30">
        <v>2026</v>
      </c>
      <c r="J236" s="30">
        <v>2027</v>
      </c>
      <c r="K236" s="30">
        <v>2028</v>
      </c>
      <c r="L236" s="30">
        <v>2029</v>
      </c>
      <c r="M236" s="30">
        <v>2030</v>
      </c>
      <c r="N236" s="30">
        <v>2031</v>
      </c>
      <c r="O236" s="30">
        <v>2032</v>
      </c>
      <c r="P236" s="30">
        <v>2033</v>
      </c>
      <c r="Q236" s="30">
        <v>2034</v>
      </c>
      <c r="R236" s="30">
        <v>2035</v>
      </c>
      <c r="S236" s="30">
        <v>2036</v>
      </c>
      <c r="T236" s="30">
        <v>2037</v>
      </c>
      <c r="U236" s="30">
        <v>2038</v>
      </c>
      <c r="V236" s="30">
        <v>2039</v>
      </c>
      <c r="W236" s="30">
        <v>2040</v>
      </c>
      <c r="X236" s="30">
        <v>2041</v>
      </c>
      <c r="Y236" s="30">
        <v>2042</v>
      </c>
      <c r="Z236" s="30">
        <v>2043</v>
      </c>
      <c r="AA236" s="30">
        <v>2044</v>
      </c>
      <c r="AB236" s="30">
        <v>2045</v>
      </c>
      <c r="AC236" s="30">
        <v>2046</v>
      </c>
      <c r="AD236" s="30">
        <v>2047</v>
      </c>
      <c r="AE236" s="30">
        <v>2048</v>
      </c>
      <c r="AF236" s="30">
        <v>2049</v>
      </c>
      <c r="AG236" s="30">
        <v>2050</v>
      </c>
      <c r="AH236" s="30">
        <v>2051</v>
      </c>
      <c r="AI236" s="30">
        <v>2052</v>
      </c>
      <c r="AJ236" s="30">
        <v>2053</v>
      </c>
      <c r="AK236" s="30">
        <v>2054</v>
      </c>
      <c r="AL236" s="30">
        <v>2055</v>
      </c>
      <c r="AM236" s="30">
        <v>2056</v>
      </c>
      <c r="AN236" s="30">
        <v>2057</v>
      </c>
      <c r="AO236" s="30">
        <v>2058</v>
      </c>
      <c r="AP236" s="30">
        <v>2059</v>
      </c>
      <c r="AQ236" s="30">
        <v>2060</v>
      </c>
    </row>
    <row r="237" spans="1:43" x14ac:dyDescent="0.35">
      <c r="A237" s="12"/>
      <c r="B237" s="12" t="s">
        <v>199</v>
      </c>
      <c r="C237" t="s">
        <v>200</v>
      </c>
      <c r="D237" s="26"/>
      <c r="E237" s="31" t="s">
        <v>88</v>
      </c>
      <c r="F237" s="48">
        <f t="shared" ref="F237:AQ237" si="33">SUM(F231:F232)</f>
        <v>158.54207788665568</v>
      </c>
      <c r="G237" s="48">
        <f t="shared" si="33"/>
        <v>121.88402820010404</v>
      </c>
      <c r="H237" s="48">
        <f t="shared" si="33"/>
        <v>92.569764741117353</v>
      </c>
      <c r="I237" s="48">
        <f t="shared" si="33"/>
        <v>77.093981093445308</v>
      </c>
      <c r="J237" s="48">
        <f t="shared" si="33"/>
        <v>69.140873909931813</v>
      </c>
      <c r="K237" s="48">
        <f t="shared" si="33"/>
        <v>61.607322246592517</v>
      </c>
      <c r="L237" s="48">
        <f t="shared" si="33"/>
        <v>55.856845606046946</v>
      </c>
      <c r="M237" s="48">
        <f t="shared" si="33"/>
        <v>51.608845581327763</v>
      </c>
      <c r="N237" s="48">
        <f t="shared" si="33"/>
        <v>53.128200442624745</v>
      </c>
      <c r="O237" s="48">
        <f t="shared" si="33"/>
        <v>51.804024115560971</v>
      </c>
      <c r="P237" s="48">
        <f t="shared" si="33"/>
        <v>53.698928247906849</v>
      </c>
      <c r="Q237" s="48">
        <f t="shared" si="33"/>
        <v>54.210033730225</v>
      </c>
      <c r="R237" s="48">
        <f t="shared" si="33"/>
        <v>73.824452098880087</v>
      </c>
      <c r="S237" s="48">
        <f t="shared" si="33"/>
        <v>75.428004640037472</v>
      </c>
      <c r="T237" s="48">
        <f t="shared" si="33"/>
        <v>79.281448080135064</v>
      </c>
      <c r="U237" s="48">
        <f t="shared" si="33"/>
        <v>81.928798136723259</v>
      </c>
      <c r="V237" s="48">
        <f t="shared" si="33"/>
        <v>75.378402000480364</v>
      </c>
      <c r="W237" s="48">
        <f t="shared" si="33"/>
        <v>70.184025021079918</v>
      </c>
      <c r="X237" s="48">
        <f t="shared" si="33"/>
        <v>70.691344787713959</v>
      </c>
      <c r="Y237" s="48">
        <f t="shared" si="33"/>
        <v>70.982905009210015</v>
      </c>
      <c r="Z237" s="48">
        <f t="shared" si="33"/>
        <v>70.909848926933066</v>
      </c>
      <c r="AA237" s="48">
        <f t="shared" si="33"/>
        <v>70.063584516912286</v>
      </c>
      <c r="AB237" s="48">
        <f t="shared" si="33"/>
        <v>70.322440743399383</v>
      </c>
      <c r="AC237" s="48">
        <f t="shared" si="33"/>
        <v>68.96760980300138</v>
      </c>
      <c r="AD237" s="48">
        <f t="shared" si="33"/>
        <v>67.199862828154565</v>
      </c>
      <c r="AE237" s="48">
        <f t="shared" si="33"/>
        <v>63.336181686458296</v>
      </c>
      <c r="AF237" s="48">
        <f t="shared" si="33"/>
        <v>61.963227005248626</v>
      </c>
      <c r="AG237" s="48">
        <f t="shared" si="33"/>
        <v>60.75857128553546</v>
      </c>
      <c r="AH237" s="48">
        <f t="shared" si="33"/>
        <v>62.25991728878725</v>
      </c>
      <c r="AI237" s="48">
        <f t="shared" si="33"/>
        <v>62.297014507786585</v>
      </c>
      <c r="AJ237" s="48">
        <f t="shared" si="33"/>
        <v>63.59577376445408</v>
      </c>
      <c r="AK237" s="48">
        <f t="shared" si="33"/>
        <v>63.585040976082851</v>
      </c>
      <c r="AL237" s="48">
        <f t="shared" si="33"/>
        <v>63.326953156875909</v>
      </c>
      <c r="AM237" s="48">
        <f t="shared" si="33"/>
        <v>62.823970368192661</v>
      </c>
      <c r="AN237" s="48">
        <f t="shared" si="33"/>
        <v>61.536029770685161</v>
      </c>
      <c r="AO237" s="48">
        <f t="shared" si="33"/>
        <v>60.422243478029387</v>
      </c>
      <c r="AP237" s="48">
        <f t="shared" si="33"/>
        <v>61.161966692405251</v>
      </c>
      <c r="AQ237" s="48">
        <f t="shared" si="33"/>
        <v>60.258205897857309</v>
      </c>
    </row>
    <row r="238" spans="1:43" x14ac:dyDescent="0.35">
      <c r="A238" s="12"/>
      <c r="B238" s="12"/>
      <c r="C238" t="s">
        <v>201</v>
      </c>
      <c r="D238" s="26"/>
      <c r="E238" s="31" t="s">
        <v>88</v>
      </c>
      <c r="F238" s="48">
        <f t="shared" ref="F238:AQ238" si="34">F225</f>
        <v>4.9142251836874262</v>
      </c>
      <c r="G238" s="48">
        <f t="shared" si="34"/>
        <v>4.3022609769472488</v>
      </c>
      <c r="H238" s="48">
        <f t="shared" si="34"/>
        <v>3.8987580528321986</v>
      </c>
      <c r="I238" s="48">
        <f t="shared" si="34"/>
        <v>3.7479697235894425</v>
      </c>
      <c r="J238" s="48">
        <f t="shared" si="34"/>
        <v>3.8801087107524834</v>
      </c>
      <c r="K238" s="48">
        <f t="shared" si="34"/>
        <v>3.7900687409810261</v>
      </c>
      <c r="L238" s="48">
        <f t="shared" si="34"/>
        <v>3.5323198889445688</v>
      </c>
      <c r="M238" s="48">
        <f t="shared" si="34"/>
        <v>3.3858292598825219</v>
      </c>
      <c r="N238" s="48">
        <f t="shared" si="34"/>
        <v>3.4503968757999788</v>
      </c>
      <c r="O238" s="48">
        <f t="shared" si="34"/>
        <v>3.4032783074760382</v>
      </c>
      <c r="P238" s="48">
        <f t="shared" si="34"/>
        <v>3.4495550658623007</v>
      </c>
      <c r="Q238" s="48">
        <f t="shared" si="34"/>
        <v>3.346423070111844</v>
      </c>
      <c r="R238" s="48">
        <f t="shared" si="34"/>
        <v>3.7243090993040306</v>
      </c>
      <c r="S238" s="48">
        <f t="shared" si="34"/>
        <v>3.6945126310042484</v>
      </c>
      <c r="T238" s="48">
        <f t="shared" si="34"/>
        <v>3.8908444336299977</v>
      </c>
      <c r="U238" s="48">
        <f t="shared" si="34"/>
        <v>4.0229562601647384</v>
      </c>
      <c r="V238" s="48">
        <f t="shared" si="34"/>
        <v>3.9433193031095488</v>
      </c>
      <c r="W238" s="48">
        <f t="shared" si="34"/>
        <v>3.8278702820116002</v>
      </c>
      <c r="X238" s="48">
        <f t="shared" si="34"/>
        <v>3.8357355136575553</v>
      </c>
      <c r="Y238" s="48">
        <f t="shared" si="34"/>
        <v>3.8371029421803557</v>
      </c>
      <c r="Z238" s="48">
        <f t="shared" si="34"/>
        <v>3.8152436448632439</v>
      </c>
      <c r="AA238" s="48">
        <f t="shared" si="34"/>
        <v>3.8180628156278278</v>
      </c>
      <c r="AB238" s="48">
        <f t="shared" si="34"/>
        <v>3.8152583334324</v>
      </c>
      <c r="AC238" s="48">
        <f t="shared" si="34"/>
        <v>3.7778282424709575</v>
      </c>
      <c r="AD238" s="48">
        <f t="shared" si="34"/>
        <v>3.7311358693453367</v>
      </c>
      <c r="AE238" s="48">
        <f t="shared" si="34"/>
        <v>3.609784741255591</v>
      </c>
      <c r="AF238" s="48">
        <f t="shared" si="34"/>
        <v>3.5432932919457145</v>
      </c>
      <c r="AG238" s="48">
        <f t="shared" si="34"/>
        <v>3.5108745539474961</v>
      </c>
      <c r="AH238" s="48">
        <f t="shared" si="34"/>
        <v>3.5689993174999093</v>
      </c>
      <c r="AI238" s="48">
        <f t="shared" si="34"/>
        <v>3.6295162035749264</v>
      </c>
      <c r="AJ238" s="48">
        <f t="shared" si="34"/>
        <v>3.6178054559712405</v>
      </c>
      <c r="AK238" s="48">
        <f t="shared" si="34"/>
        <v>3.628388996891843</v>
      </c>
      <c r="AL238" s="48">
        <f t="shared" si="34"/>
        <v>3.6714044664054439</v>
      </c>
      <c r="AM238" s="48">
        <f t="shared" si="34"/>
        <v>3.8348457516291412</v>
      </c>
      <c r="AN238" s="48">
        <f t="shared" si="34"/>
        <v>3.8224733762897438</v>
      </c>
      <c r="AO238" s="48">
        <f t="shared" si="34"/>
        <v>4.0402007208148172</v>
      </c>
      <c r="AP238" s="48">
        <f t="shared" si="34"/>
        <v>4.3178919406802967</v>
      </c>
      <c r="AQ238" s="48">
        <f t="shared" si="34"/>
        <v>4.5978260973383875</v>
      </c>
    </row>
    <row r="239" spans="1:43" x14ac:dyDescent="0.35">
      <c r="A239" s="12"/>
      <c r="B239" s="12"/>
      <c r="C239" t="s">
        <v>202</v>
      </c>
      <c r="D239" s="26"/>
      <c r="E239" s="31" t="s">
        <v>88</v>
      </c>
      <c r="F239" s="48">
        <f t="shared" ref="F239:AQ239" si="35">F226</f>
        <v>2.9311866070375077</v>
      </c>
      <c r="G239" s="48">
        <f t="shared" si="35"/>
        <v>3.1362388741871152</v>
      </c>
      <c r="H239" s="48">
        <f t="shared" si="35"/>
        <v>4.6414010131855603</v>
      </c>
      <c r="I239" s="48">
        <f t="shared" si="35"/>
        <v>11.186502509800212</v>
      </c>
      <c r="J239" s="48">
        <f t="shared" si="35"/>
        <v>11.983582144843654</v>
      </c>
      <c r="K239" s="48">
        <f t="shared" si="35"/>
        <v>13.173270250234772</v>
      </c>
      <c r="L239" s="48">
        <f t="shared" si="35"/>
        <v>14.713834840335355</v>
      </c>
      <c r="M239" s="48">
        <f t="shared" si="35"/>
        <v>14.859851431193309</v>
      </c>
      <c r="N239" s="48">
        <f t="shared" si="35"/>
        <v>25.04141619348777</v>
      </c>
      <c r="O239" s="48">
        <f t="shared" si="35"/>
        <v>18.905397266784714</v>
      </c>
      <c r="P239" s="48">
        <f t="shared" si="35"/>
        <v>20.354695417771701</v>
      </c>
      <c r="Q239" s="48">
        <f t="shared" si="35"/>
        <v>21.429290940919792</v>
      </c>
      <c r="R239" s="48">
        <f t="shared" si="35"/>
        <v>24.430740680188183</v>
      </c>
      <c r="S239" s="48">
        <f t="shared" si="35"/>
        <v>24.31192091512634</v>
      </c>
      <c r="T239" s="48">
        <f t="shared" si="35"/>
        <v>23.775023920455542</v>
      </c>
      <c r="U239" s="48">
        <f t="shared" si="35"/>
        <v>26.3450913541127</v>
      </c>
      <c r="V239" s="48">
        <f t="shared" si="35"/>
        <v>25.636227893807757</v>
      </c>
      <c r="W239" s="48">
        <f t="shared" si="35"/>
        <v>24.932878117462749</v>
      </c>
      <c r="X239" s="48">
        <f t="shared" si="35"/>
        <v>24.71121060629655</v>
      </c>
      <c r="Y239" s="48">
        <f t="shared" si="35"/>
        <v>23.220285333546226</v>
      </c>
      <c r="Z239" s="48">
        <f t="shared" si="35"/>
        <v>22.889762553291401</v>
      </c>
      <c r="AA239" s="48">
        <f t="shared" si="35"/>
        <v>21.311349856968796</v>
      </c>
      <c r="AB239" s="48">
        <f t="shared" si="35"/>
        <v>20.945473763707138</v>
      </c>
      <c r="AC239" s="48">
        <f t="shared" si="35"/>
        <v>19.088563988663491</v>
      </c>
      <c r="AD239" s="48">
        <f t="shared" si="35"/>
        <v>18.419208177226135</v>
      </c>
      <c r="AE239" s="48">
        <f t="shared" si="35"/>
        <v>16.076210643883627</v>
      </c>
      <c r="AF239" s="48">
        <f t="shared" si="35"/>
        <v>15.561854613385368</v>
      </c>
      <c r="AG239" s="48">
        <f t="shared" si="35"/>
        <v>13.837056149429596</v>
      </c>
      <c r="AH239" s="48">
        <f t="shared" si="35"/>
        <v>13.354680927943868</v>
      </c>
      <c r="AI239" s="48">
        <f t="shared" si="35"/>
        <v>11.460346398705239</v>
      </c>
      <c r="AJ239" s="48">
        <f t="shared" si="35"/>
        <v>10.7813671672533</v>
      </c>
      <c r="AK239" s="48">
        <f t="shared" si="35"/>
        <v>14.174748301737239</v>
      </c>
      <c r="AL239" s="48">
        <f t="shared" si="35"/>
        <v>13.625007058269921</v>
      </c>
      <c r="AM239" s="48">
        <f t="shared" si="35"/>
        <v>2.5276864020249277</v>
      </c>
      <c r="AN239" s="48">
        <f t="shared" si="35"/>
        <v>2.2874652776875921</v>
      </c>
      <c r="AO239" s="48">
        <f t="shared" si="35"/>
        <v>2.1545510722234344</v>
      </c>
      <c r="AP239" s="48">
        <f t="shared" si="35"/>
        <v>1.9592435318923231</v>
      </c>
      <c r="AQ239" s="48">
        <f t="shared" si="35"/>
        <v>1.8305612082532763</v>
      </c>
    </row>
    <row r="240" spans="1:43" x14ac:dyDescent="0.35">
      <c r="A240" s="12"/>
      <c r="B240" s="12"/>
      <c r="C240" t="s">
        <v>203</v>
      </c>
      <c r="D240" s="26"/>
      <c r="E240" s="31" t="s">
        <v>88</v>
      </c>
      <c r="F240" s="48">
        <f t="shared" ref="F240:AQ240" si="36">SUM(F227:F228)</f>
        <v>16.202500054360499</v>
      </c>
      <c r="G240" s="48">
        <f t="shared" si="36"/>
        <v>17.165502286109128</v>
      </c>
      <c r="H240" s="48">
        <f t="shared" si="36"/>
        <v>18.452495853134153</v>
      </c>
      <c r="I240" s="48">
        <f t="shared" si="36"/>
        <v>18.799533448974309</v>
      </c>
      <c r="J240" s="48">
        <f t="shared" si="36"/>
        <v>19.789641080259489</v>
      </c>
      <c r="K240" s="48">
        <f t="shared" si="36"/>
        <v>19.968176872403404</v>
      </c>
      <c r="L240" s="48">
        <f t="shared" si="36"/>
        <v>20.233250802636952</v>
      </c>
      <c r="M240" s="48">
        <f t="shared" si="36"/>
        <v>20.648740619114946</v>
      </c>
      <c r="N240" s="48">
        <f t="shared" si="36"/>
        <v>19.458802781792897</v>
      </c>
      <c r="O240" s="48">
        <f t="shared" si="36"/>
        <v>19.737314192747448</v>
      </c>
      <c r="P240" s="48">
        <f t="shared" si="36"/>
        <v>19.240872113492713</v>
      </c>
      <c r="Q240" s="48">
        <f t="shared" si="36"/>
        <v>18.919960993273811</v>
      </c>
      <c r="R240" s="48">
        <f t="shared" si="36"/>
        <v>18.078907433571224</v>
      </c>
      <c r="S240" s="48">
        <f t="shared" si="36"/>
        <v>17.69905854304421</v>
      </c>
      <c r="T240" s="48">
        <f t="shared" si="36"/>
        <v>17.358877119103191</v>
      </c>
      <c r="U240" s="48">
        <f t="shared" si="36"/>
        <v>16.833026685236863</v>
      </c>
      <c r="V240" s="48">
        <f t="shared" si="36"/>
        <v>16.766240101217036</v>
      </c>
      <c r="W240" s="48">
        <f t="shared" si="36"/>
        <v>16.378033364738883</v>
      </c>
      <c r="X240" s="48">
        <f t="shared" si="36"/>
        <v>16.273065707343555</v>
      </c>
      <c r="Y240" s="48">
        <f t="shared" si="36"/>
        <v>15.853785150398316</v>
      </c>
      <c r="Z240" s="48">
        <f t="shared" si="36"/>
        <v>15.70485455529753</v>
      </c>
      <c r="AA240" s="48">
        <f t="shared" si="36"/>
        <v>15.368694893955944</v>
      </c>
      <c r="AB240" s="48">
        <f t="shared" si="36"/>
        <v>15.364821603594356</v>
      </c>
      <c r="AC240" s="48">
        <f t="shared" si="36"/>
        <v>15.42138231198247</v>
      </c>
      <c r="AD240" s="48">
        <f t="shared" si="36"/>
        <v>15.529694506437385</v>
      </c>
      <c r="AE240" s="48">
        <f t="shared" si="36"/>
        <v>15.643516168558268</v>
      </c>
      <c r="AF240" s="48">
        <f t="shared" si="36"/>
        <v>15.757397162296428</v>
      </c>
      <c r="AG240" s="48">
        <f t="shared" si="36"/>
        <v>15.80389298214121</v>
      </c>
      <c r="AH240" s="48">
        <f t="shared" si="36"/>
        <v>15.459189779184086</v>
      </c>
      <c r="AI240" s="48">
        <f t="shared" si="36"/>
        <v>15.435213602424543</v>
      </c>
      <c r="AJ240" s="48">
        <f t="shared" si="36"/>
        <v>15.432657654638913</v>
      </c>
      <c r="AK240" s="48">
        <f t="shared" si="36"/>
        <v>15.444642592788181</v>
      </c>
      <c r="AL240" s="48">
        <f t="shared" si="36"/>
        <v>15.217658021862</v>
      </c>
      <c r="AM240" s="48">
        <f t="shared" si="36"/>
        <v>14.998253196476474</v>
      </c>
      <c r="AN240" s="48">
        <f t="shared" si="36"/>
        <v>14.920418758332225</v>
      </c>
      <c r="AO240" s="48">
        <f t="shared" si="36"/>
        <v>14.763998666702285</v>
      </c>
      <c r="AP240" s="48">
        <f t="shared" si="36"/>
        <v>14.647821228625705</v>
      </c>
      <c r="AQ240" s="48">
        <f t="shared" si="36"/>
        <v>14.519773837061678</v>
      </c>
    </row>
    <row r="241" spans="1:43" x14ac:dyDescent="0.35">
      <c r="A241" s="12"/>
      <c r="B241" s="12"/>
      <c r="C241" t="s">
        <v>204</v>
      </c>
      <c r="D241" s="26"/>
      <c r="E241" s="31" t="s">
        <v>88</v>
      </c>
      <c r="F241" s="48">
        <f t="shared" ref="F241:AQ241" si="37">SUM(F229:F230)</f>
        <v>28.96589139600642</v>
      </c>
      <c r="G241" s="48">
        <f t="shared" si="37"/>
        <v>29.817295394847346</v>
      </c>
      <c r="H241" s="48">
        <f t="shared" si="37"/>
        <v>31.942874139054453</v>
      </c>
      <c r="I241" s="48">
        <f t="shared" si="37"/>
        <v>32.533818974255389</v>
      </c>
      <c r="J241" s="48">
        <f t="shared" si="37"/>
        <v>31.963463814964843</v>
      </c>
      <c r="K241" s="48">
        <f t="shared" si="37"/>
        <v>30.54244929261009</v>
      </c>
      <c r="L241" s="48">
        <f t="shared" si="37"/>
        <v>29.637697640662324</v>
      </c>
      <c r="M241" s="48">
        <f t="shared" si="37"/>
        <v>27.628038460180321</v>
      </c>
      <c r="N241" s="48">
        <f t="shared" si="37"/>
        <v>26.067507936666384</v>
      </c>
      <c r="O241" s="48">
        <f t="shared" si="37"/>
        <v>23.656882361623197</v>
      </c>
      <c r="P241" s="48">
        <f t="shared" si="37"/>
        <v>18.391834257847982</v>
      </c>
      <c r="Q241" s="48">
        <f t="shared" si="37"/>
        <v>14.783585549545727</v>
      </c>
      <c r="R241" s="48">
        <f t="shared" si="37"/>
        <v>10.05162750047551</v>
      </c>
      <c r="S241" s="48">
        <f t="shared" si="37"/>
        <v>6.3898854113730064</v>
      </c>
      <c r="T241" s="48">
        <f t="shared" si="37"/>
        <v>2.2480983499766123</v>
      </c>
      <c r="U241" s="48">
        <f t="shared" si="37"/>
        <v>1.2780281558330138</v>
      </c>
      <c r="V241" s="48">
        <f t="shared" si="37"/>
        <v>0.50464199632276019</v>
      </c>
      <c r="W241" s="48">
        <f t="shared" si="37"/>
        <v>0.62215908472806847</v>
      </c>
      <c r="X241" s="48">
        <f t="shared" si="37"/>
        <v>3.5335523753844231E-2</v>
      </c>
      <c r="Y241" s="48">
        <f t="shared" si="37"/>
        <v>2.8418613677516975E-2</v>
      </c>
      <c r="Z241" s="48">
        <f t="shared" si="37"/>
        <v>0.54897025357696105</v>
      </c>
      <c r="AA241" s="48">
        <f t="shared" si="37"/>
        <v>-8.2212756976491637E-7</v>
      </c>
      <c r="AB241" s="48">
        <f t="shared" si="37"/>
        <v>-9.4374151621608912E-7</v>
      </c>
      <c r="AC241" s="48">
        <f t="shared" si="37"/>
        <v>0.64177362924265613</v>
      </c>
      <c r="AD241" s="48">
        <f t="shared" si="37"/>
        <v>2.5897686600451724E-8</v>
      </c>
      <c r="AE241" s="48">
        <f t="shared" si="37"/>
        <v>0.70527686056569228</v>
      </c>
      <c r="AF241" s="48">
        <f t="shared" si="37"/>
        <v>2.1869627071712711E-2</v>
      </c>
      <c r="AG241" s="48">
        <f t="shared" si="37"/>
        <v>4.4693747433408981E-2</v>
      </c>
      <c r="AH241" s="48">
        <f t="shared" si="37"/>
        <v>4.7308469134013598E-2</v>
      </c>
      <c r="AI241" s="48">
        <f t="shared" si="37"/>
        <v>0.8852947894348312</v>
      </c>
      <c r="AJ241" s="48">
        <f t="shared" si="37"/>
        <v>0.1917745246007713</v>
      </c>
      <c r="AK241" s="48">
        <f t="shared" si="37"/>
        <v>0.20067008507405359</v>
      </c>
      <c r="AL241" s="48">
        <f t="shared" si="37"/>
        <v>0.45222554204701643</v>
      </c>
      <c r="AM241" s="48">
        <f t="shared" si="37"/>
        <v>0.43077564376979294</v>
      </c>
      <c r="AN241" s="48">
        <f t="shared" si="37"/>
        <v>0.45307971933509411</v>
      </c>
      <c r="AO241" s="48">
        <f t="shared" si="37"/>
        <v>0.47618410911400305</v>
      </c>
      <c r="AP241" s="48">
        <f t="shared" si="37"/>
        <v>0.37416532061043112</v>
      </c>
      <c r="AQ241" s="48">
        <f t="shared" si="37"/>
        <v>0.48035339273633654</v>
      </c>
    </row>
    <row r="242" spans="1:43" x14ac:dyDescent="0.35">
      <c r="A242" s="12"/>
      <c r="B242" s="12"/>
      <c r="C242" t="s">
        <v>205</v>
      </c>
      <c r="D242" s="26"/>
      <c r="E242" s="31" t="s">
        <v>88</v>
      </c>
      <c r="F242" s="48">
        <v>7.75</v>
      </c>
      <c r="G242" s="48">
        <v>7.75</v>
      </c>
      <c r="H242" s="48">
        <v>7.75</v>
      </c>
      <c r="I242" s="48">
        <v>7.75</v>
      </c>
      <c r="J242" s="48">
        <v>7.75</v>
      </c>
      <c r="K242" s="48">
        <v>7.75</v>
      </c>
      <c r="L242" s="48">
        <v>7.75</v>
      </c>
      <c r="M242" s="48">
        <v>7.75</v>
      </c>
      <c r="N242" s="48">
        <v>7.75</v>
      </c>
      <c r="O242" s="48">
        <v>7.75</v>
      </c>
      <c r="P242" s="48">
        <v>7.75</v>
      </c>
      <c r="Q242" s="48">
        <v>7.75</v>
      </c>
      <c r="R242" s="48">
        <v>7.75</v>
      </c>
      <c r="S242" s="48">
        <v>7.75</v>
      </c>
      <c r="T242" s="48">
        <v>7.75</v>
      </c>
      <c r="U242" s="48">
        <v>7.75</v>
      </c>
      <c r="V242" s="48">
        <v>7.75</v>
      </c>
      <c r="W242" s="48">
        <v>7.75</v>
      </c>
      <c r="X242" s="48">
        <v>7.75</v>
      </c>
      <c r="Y242" s="48">
        <v>7.75</v>
      </c>
      <c r="Z242" s="48">
        <v>7.75</v>
      </c>
      <c r="AA242" s="48">
        <v>7.75</v>
      </c>
      <c r="AB242" s="48">
        <v>7.75</v>
      </c>
      <c r="AC242" s="48">
        <v>7.75</v>
      </c>
      <c r="AD242" s="48">
        <v>7.75</v>
      </c>
      <c r="AE242" s="48">
        <v>7.75</v>
      </c>
      <c r="AF242" s="48">
        <v>7.75</v>
      </c>
      <c r="AG242" s="48">
        <v>7.75</v>
      </c>
      <c r="AH242" s="48">
        <v>7.75</v>
      </c>
      <c r="AI242" s="48">
        <v>7.75</v>
      </c>
      <c r="AJ242" s="48">
        <v>7.75</v>
      </c>
      <c r="AK242" s="48">
        <v>7.75</v>
      </c>
      <c r="AL242" s="48">
        <v>7.75</v>
      </c>
      <c r="AM242" s="48">
        <v>7.75</v>
      </c>
      <c r="AN242" s="48">
        <v>7.75</v>
      </c>
      <c r="AO242" s="48">
        <v>7.75</v>
      </c>
      <c r="AP242" s="48">
        <v>7.75</v>
      </c>
      <c r="AQ242" s="48">
        <v>7.75</v>
      </c>
    </row>
    <row r="243" spans="1:43" x14ac:dyDescent="0.35">
      <c r="A243" s="12"/>
      <c r="B243" s="12"/>
      <c r="C243" t="s">
        <v>206</v>
      </c>
      <c r="D243" s="26"/>
      <c r="E243" s="31" t="s">
        <v>88</v>
      </c>
      <c r="F243" s="48" cm="1">
        <f t="array" ref="F243">SUM(F237:F242*0.19)</f>
        <v>41.668117414272025</v>
      </c>
      <c r="G243" s="48" cm="1">
        <f t="array" ref="G243">SUM(G237:G242*0.19)</f>
        <v>34.970511889117027</v>
      </c>
      <c r="H243" s="48" cm="1">
        <f t="array" ref="H243">SUM(H237:H242*0.19)</f>
        <v>30.258505821871506</v>
      </c>
      <c r="I243" s="48" cm="1">
        <f t="array" ref="I243">SUM(I237:I242*0.19)</f>
        <v>28.711243092512287</v>
      </c>
      <c r="J243" s="48" cm="1">
        <f t="array" ref="J243">SUM(J237:J242*0.19)</f>
        <v>27.456457235542935</v>
      </c>
      <c r="K243" s="48" cm="1">
        <f t="array" ref="K243">SUM(K237:K242*0.19)</f>
        <v>25.997944606536144</v>
      </c>
      <c r="L243" s="48" cm="1">
        <f t="array" ref="L243">SUM(L237:L242*0.19)</f>
        <v>25.027550267938967</v>
      </c>
      <c r="M243" s="48" cm="1">
        <f t="array" ref="M243">SUM(M237:M242*0.19)</f>
        <v>23.917448016822782</v>
      </c>
      <c r="N243" s="48" cm="1">
        <f t="array" ref="N243">SUM(N237:N242*0.19)</f>
        <v>25.630301603770636</v>
      </c>
      <c r="O243" s="48" cm="1">
        <f t="array" ref="O243">SUM(O237:O242*0.19)</f>
        <v>23.798810286396549</v>
      </c>
      <c r="P243" s="48" cm="1">
        <f t="array" ref="P243">SUM(P237:P242*0.19)</f>
        <v>23.348318169547493</v>
      </c>
      <c r="Q243" s="48" cm="1">
        <f t="array" ref="Q243">SUM(Q237:Q242*0.19)</f>
        <v>22.883465913974476</v>
      </c>
      <c r="R243" s="48" cm="1">
        <f t="array" ref="R243">SUM(R237:R242*0.19)</f>
        <v>26.19340699435962</v>
      </c>
      <c r="S243" s="48" cm="1">
        <f t="array" ref="S243">SUM(S237:S242*0.19)</f>
        <v>25.701942606711203</v>
      </c>
      <c r="T243" s="48" cm="1">
        <f t="array" ref="T243">SUM(T237:T242*0.19)</f>
        <v>25.517815461627077</v>
      </c>
      <c r="U243" s="48" cm="1">
        <f t="array" ref="U243">SUM(U237:U242*0.19)</f>
        <v>26.250001112493408</v>
      </c>
      <c r="V243" s="48" cm="1">
        <f t="array" ref="V243">SUM(V237:V242*0.19)</f>
        <v>24.69597794603812</v>
      </c>
      <c r="W243" s="48" cm="1">
        <f t="array" ref="W243">SUM(W237:W242*0.19)</f>
        <v>23.502043515304035</v>
      </c>
      <c r="X243" s="48" cm="1">
        <f t="array" ref="X243">SUM(X237:X242*0.19)</f>
        <v>23.426371506365438</v>
      </c>
      <c r="Y243" s="48" cm="1">
        <f t="array" ref="Y243">SUM(Y237:Y242*0.19)</f>
        <v>23.11777443931236</v>
      </c>
      <c r="Z243" s="48" cm="1">
        <f t="array" ref="Z243">SUM(Z237:Z242*0.19)</f>
        <v>23.107549187452818</v>
      </c>
      <c r="AA243" s="48" cm="1">
        <f t="array" ref="AA243">SUM(AA237:AA242*0.19)</f>
        <v>22.479221339654082</v>
      </c>
      <c r="AB243" s="48" cm="1">
        <f t="array" ref="AB243">SUM(AB237:AB242*0.19)</f>
        <v>22.457618765074436</v>
      </c>
      <c r="AC243" s="48" cm="1">
        <f t="array" ref="AC243">SUM(AC237:AC242*0.19)</f>
        <v>21.972960015318581</v>
      </c>
      <c r="AD243" s="48" cm="1">
        <f t="array" ref="AD243">SUM(AD237:AD242*0.19)</f>
        <v>21.399681267341613</v>
      </c>
      <c r="AE243" s="48" cm="1">
        <f t="array" ref="AE243">SUM(AE237:AE242*0.19)</f>
        <v>20.352984319137082</v>
      </c>
      <c r="AF243" s="48" cm="1">
        <f t="array" ref="AF243">SUM(AF237:AF242*0.19)</f>
        <v>19.873551922990089</v>
      </c>
      <c r="AG243" s="48" cm="1">
        <f t="array" ref="AG243">SUM(AG237:AG242*0.19)</f>
        <v>19.323966856512563</v>
      </c>
      <c r="AH243" s="48" cm="1">
        <f t="array" ref="AH243">SUM(AH237:AH242*0.19)</f>
        <v>19.463618198684337</v>
      </c>
      <c r="AI243" s="48" cm="1">
        <f t="array" ref="AI243">SUM(AI237:AI242*0.19)</f>
        <v>19.276903245365961</v>
      </c>
      <c r="AJ243" s="48" cm="1">
        <f t="array" ref="AJ243">SUM(AJ237:AJ242*0.19)</f>
        <v>19.260181927714481</v>
      </c>
      <c r="AK243" s="48" cm="1">
        <f t="array" ref="AK243">SUM(AK237:AK242*0.19)</f>
        <v>19.908863280989092</v>
      </c>
      <c r="AL243" s="48" cm="1">
        <f t="array" ref="AL243">SUM(AL237:AL242*0.19)</f>
        <v>19.768217166637456</v>
      </c>
      <c r="AM243" s="48" cm="1">
        <f t="array" ref="AM243">SUM(AM237:AM242*0.19)</f>
        <v>17.549450958797667</v>
      </c>
      <c r="AN243" s="48" cm="1">
        <f t="array" ref="AN243">SUM(AN237:AN242*0.19)</f>
        <v>17.246198711442663</v>
      </c>
      <c r="AO243" s="48" cm="1">
        <f t="array" ref="AO243">SUM(AO237:AO242*0.19)</f>
        <v>17.025363828907945</v>
      </c>
      <c r="AP243" s="48" cm="1">
        <f t="array" ref="AP243">SUM(AP237:AP242*0.19)</f>
        <v>17.140106855700662</v>
      </c>
      <c r="AQ243" s="48" cm="1">
        <f t="array" ref="AQ243">SUM(AQ237:AQ242*0.19)</f>
        <v>16.992976882316928</v>
      </c>
    </row>
    <row r="244" spans="1:43" x14ac:dyDescent="0.35">
      <c r="A244" s="12"/>
      <c r="B244" s="12"/>
      <c r="C244" t="s">
        <v>207</v>
      </c>
      <c r="D244" s="26"/>
      <c r="E244" s="31" t="s">
        <v>88</v>
      </c>
      <c r="F244" s="48">
        <f t="shared" ref="F244:AQ244" si="38">(SUM(F237:F243)*0.05)</f>
        <v>13.048699927100978</v>
      </c>
      <c r="G244" s="48">
        <f t="shared" si="38"/>
        <v>10.951291881065597</v>
      </c>
      <c r="H244" s="48">
        <f t="shared" si="38"/>
        <v>9.4756899810597606</v>
      </c>
      <c r="I244" s="48">
        <f t="shared" si="38"/>
        <v>8.9911524421288487</v>
      </c>
      <c r="J244" s="48">
        <f t="shared" si="38"/>
        <v>8.598206344814761</v>
      </c>
      <c r="K244" s="48">
        <f t="shared" si="38"/>
        <v>8.1414616004678972</v>
      </c>
      <c r="L244" s="48">
        <f t="shared" si="38"/>
        <v>7.8375749523282572</v>
      </c>
      <c r="M244" s="48">
        <f t="shared" si="38"/>
        <v>7.4899376684260819</v>
      </c>
      <c r="N244" s="48">
        <f t="shared" si="38"/>
        <v>8.0263312917071215</v>
      </c>
      <c r="O244" s="48">
        <f t="shared" si="38"/>
        <v>7.4527853265294475</v>
      </c>
      <c r="P244" s="48">
        <f t="shared" si="38"/>
        <v>7.311710163621453</v>
      </c>
      <c r="Q244" s="48">
        <f t="shared" si="38"/>
        <v>7.1661380099025322</v>
      </c>
      <c r="R244" s="48">
        <f t="shared" si="38"/>
        <v>8.2026721903389337</v>
      </c>
      <c r="S244" s="48">
        <f t="shared" si="38"/>
        <v>8.0487662373648234</v>
      </c>
      <c r="T244" s="48">
        <f t="shared" si="38"/>
        <v>7.9911053682463731</v>
      </c>
      <c r="U244" s="48">
        <f t="shared" si="38"/>
        <v>8.2203950852281995</v>
      </c>
      <c r="V244" s="48">
        <f t="shared" si="38"/>
        <v>7.7337404620487789</v>
      </c>
      <c r="W244" s="48">
        <f t="shared" si="38"/>
        <v>7.359850469266263</v>
      </c>
      <c r="X244" s="48">
        <f t="shared" si="38"/>
        <v>7.3361531822565444</v>
      </c>
      <c r="Y244" s="48">
        <f t="shared" si="38"/>
        <v>7.2395135744162395</v>
      </c>
      <c r="Z244" s="48">
        <f t="shared" si="38"/>
        <v>7.2363114560707515</v>
      </c>
      <c r="AA244" s="48">
        <f t="shared" si="38"/>
        <v>7.0395456300495685</v>
      </c>
      <c r="AB244" s="48">
        <f t="shared" si="38"/>
        <v>7.0327806132733102</v>
      </c>
      <c r="AC244" s="48">
        <f t="shared" si="38"/>
        <v>6.881005899533978</v>
      </c>
      <c r="AD244" s="48">
        <f t="shared" si="38"/>
        <v>6.7014791337201363</v>
      </c>
      <c r="AE244" s="48">
        <f t="shared" si="38"/>
        <v>6.3736977209929275</v>
      </c>
      <c r="AF244" s="48">
        <f t="shared" si="38"/>
        <v>6.2235596811468969</v>
      </c>
      <c r="AG244" s="48">
        <f t="shared" si="38"/>
        <v>6.0514527787499874</v>
      </c>
      <c r="AH244" s="48">
        <f t="shared" si="38"/>
        <v>6.0951856990616733</v>
      </c>
      <c r="AI244" s="48">
        <f t="shared" si="38"/>
        <v>6.0367144373646049</v>
      </c>
      <c r="AJ244" s="48">
        <f t="shared" si="38"/>
        <v>6.0314780247316406</v>
      </c>
      <c r="AK244" s="48">
        <f t="shared" si="38"/>
        <v>6.2346177116781636</v>
      </c>
      <c r="AL244" s="48">
        <f t="shared" si="38"/>
        <v>6.1905732706048875</v>
      </c>
      <c r="AM244" s="48">
        <f t="shared" si="38"/>
        <v>5.4957491160445331</v>
      </c>
      <c r="AN244" s="48">
        <f t="shared" si="38"/>
        <v>5.4007832806886249</v>
      </c>
      <c r="AO244" s="48">
        <f t="shared" si="38"/>
        <v>5.3316270937895949</v>
      </c>
      <c r="AP244" s="48">
        <f t="shared" si="38"/>
        <v>5.3675597784957336</v>
      </c>
      <c r="AQ244" s="48">
        <f t="shared" si="38"/>
        <v>5.3214848657781957</v>
      </c>
    </row>
    <row r="245" spans="1:43" x14ac:dyDescent="0.35">
      <c r="A245" s="12"/>
      <c r="B245" s="12"/>
      <c r="C245" t="s">
        <v>196</v>
      </c>
      <c r="D245" s="26"/>
      <c r="E245" s="31" t="s">
        <v>88</v>
      </c>
      <c r="F245" s="36">
        <f t="shared" ref="F245:AQ245" si="39">SUM(F237:F244)</f>
        <v>274.02269846912054</v>
      </c>
      <c r="G245" s="36">
        <f t="shared" si="39"/>
        <v>229.97712950237752</v>
      </c>
      <c r="H245" s="36">
        <f t="shared" si="39"/>
        <v>198.98948960225496</v>
      </c>
      <c r="I245" s="36">
        <f t="shared" si="39"/>
        <v>188.8142012847058</v>
      </c>
      <c r="J245" s="36">
        <f t="shared" si="39"/>
        <v>180.56233324110997</v>
      </c>
      <c r="K245" s="36">
        <f t="shared" si="39"/>
        <v>170.97069360982584</v>
      </c>
      <c r="L245" s="36">
        <f t="shared" si="39"/>
        <v>164.58907399889338</v>
      </c>
      <c r="M245" s="36">
        <f t="shared" si="39"/>
        <v>157.28869103694771</v>
      </c>
      <c r="N245" s="36">
        <f t="shared" si="39"/>
        <v>168.55295712584956</v>
      </c>
      <c r="O245" s="36">
        <f t="shared" si="39"/>
        <v>156.50849185711837</v>
      </c>
      <c r="P245" s="36">
        <f t="shared" si="39"/>
        <v>153.54591343605051</v>
      </c>
      <c r="Q245" s="36">
        <f t="shared" si="39"/>
        <v>150.48889820795318</v>
      </c>
      <c r="R245" s="36">
        <f t="shared" si="39"/>
        <v>172.2561159971176</v>
      </c>
      <c r="S245" s="36">
        <f t="shared" si="39"/>
        <v>169.02409098466129</v>
      </c>
      <c r="T245" s="36">
        <f t="shared" si="39"/>
        <v>167.81321273317383</v>
      </c>
      <c r="U245" s="36">
        <f t="shared" si="39"/>
        <v>172.62829678979219</v>
      </c>
      <c r="V245" s="36">
        <f t="shared" si="39"/>
        <v>162.40854970302436</v>
      </c>
      <c r="W245" s="36">
        <f t="shared" si="39"/>
        <v>154.55685985459152</v>
      </c>
      <c r="X245" s="36">
        <f t="shared" si="39"/>
        <v>154.05921682738742</v>
      </c>
      <c r="Y245" s="36">
        <f t="shared" si="39"/>
        <v>152.02978506274101</v>
      </c>
      <c r="Z245" s="36">
        <f t="shared" si="39"/>
        <v>151.96254057748578</v>
      </c>
      <c r="AA245" s="36">
        <f t="shared" si="39"/>
        <v>147.83045823104092</v>
      </c>
      <c r="AB245" s="36">
        <f t="shared" si="39"/>
        <v>147.68839287873951</v>
      </c>
      <c r="AC245" s="36">
        <f t="shared" si="39"/>
        <v>144.50112389021353</v>
      </c>
      <c r="AD245" s="36">
        <f t="shared" si="39"/>
        <v>140.73106180812286</v>
      </c>
      <c r="AE245" s="36">
        <f t="shared" si="39"/>
        <v>133.84765214085147</v>
      </c>
      <c r="AF245" s="36">
        <f t="shared" si="39"/>
        <v>130.69475330408483</v>
      </c>
      <c r="AG245" s="36">
        <f t="shared" si="39"/>
        <v>127.08050835374974</v>
      </c>
      <c r="AH245" s="36">
        <f t="shared" si="39"/>
        <v>127.99889968029514</v>
      </c>
      <c r="AI245" s="36">
        <f t="shared" si="39"/>
        <v>126.77100318465669</v>
      </c>
      <c r="AJ245" s="36">
        <f t="shared" si="39"/>
        <v>126.66103851936444</v>
      </c>
      <c r="AK245" s="36">
        <f t="shared" si="39"/>
        <v>130.92697194524143</v>
      </c>
      <c r="AL245" s="36">
        <f t="shared" si="39"/>
        <v>130.00203868270265</v>
      </c>
      <c r="AM245" s="36">
        <f t="shared" si="39"/>
        <v>115.41073143693519</v>
      </c>
      <c r="AN245" s="36">
        <f t="shared" si="39"/>
        <v>113.41644889446111</v>
      </c>
      <c r="AO245" s="36">
        <f t="shared" si="39"/>
        <v>111.96416896958148</v>
      </c>
      <c r="AP245" s="36">
        <f t="shared" si="39"/>
        <v>112.7187553484104</v>
      </c>
      <c r="AQ245" s="36">
        <f t="shared" si="39"/>
        <v>111.7511821813421</v>
      </c>
    </row>
    <row r="246" spans="1:43" x14ac:dyDescent="0.35">
      <c r="A246" s="12"/>
      <c r="B246" s="12"/>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row>
    <row r="247" spans="1:43" x14ac:dyDescent="0.35">
      <c r="A247" s="27" t="s">
        <v>85</v>
      </c>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row>
  </sheetData>
  <pageMargins left="0.7" right="0.7" top="0.75" bottom="0.75" header="0.3" footer="0.3"/>
  <pageSetup paperSize="9" orientation="portrait" r:id="rId1"/>
  <ignoredErrors>
    <ignoredError sqref="F223:AQ223"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6443D-01CC-4C7A-9B6B-66B03EBAB6A3}">
  <sheetPr codeName="Sheet29"/>
  <dimension ref="A1:BO248"/>
  <sheetViews>
    <sheetView showGridLines="0" zoomScale="70" zoomScaleNormal="70" workbookViewId="0">
      <pane xSplit="5" ySplit="5" topLeftCell="F200" activePane="bottomRight" state="frozen"/>
      <selection pane="topRight" activeCell="R1" sqref="R1"/>
      <selection pane="bottomLeft" activeCell="A12" sqref="A12"/>
      <selection pane="bottomRight" activeCell="H11" sqref="H11"/>
    </sheetView>
  </sheetViews>
  <sheetFormatPr defaultColWidth="0" defaultRowHeight="14.5" x14ac:dyDescent="0.35"/>
  <cols>
    <col min="1" max="1" width="5.54296875" customWidth="1"/>
    <col min="2" max="2" width="29.54296875" customWidth="1"/>
    <col min="3" max="3" width="28.81640625" customWidth="1"/>
    <col min="4" max="4" width="10.81640625" customWidth="1"/>
    <col min="5" max="5" width="12.453125" customWidth="1"/>
    <col min="6" max="43" width="8.81640625" customWidth="1"/>
    <col min="44" max="44" width="8.81640625" hidden="1" customWidth="1"/>
    <col min="45" max="67" width="0" hidden="1" customWidth="1"/>
    <col min="68" max="16384" width="8.81640625" hidden="1"/>
  </cols>
  <sheetData>
    <row r="1" spans="1:43" x14ac:dyDescent="0.35">
      <c r="A1" s="12"/>
      <c r="B1" s="8"/>
      <c r="C1" s="12" t="s">
        <v>48</v>
      </c>
      <c r="D1" s="35" t="s">
        <v>49</v>
      </c>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row>
    <row r="2" spans="1:43" x14ac:dyDescent="0.35">
      <c r="A2" s="12"/>
      <c r="B2" s="8"/>
      <c r="C2" s="12" t="s">
        <v>10</v>
      </c>
      <c r="D2" s="35" t="s">
        <v>50</v>
      </c>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1:43" x14ac:dyDescent="0.35">
      <c r="A3" s="12"/>
      <c r="B3" s="8"/>
      <c r="C3" s="12" t="s">
        <v>12</v>
      </c>
      <c r="D3" s="35" t="s">
        <v>51</v>
      </c>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row>
    <row r="4" spans="1:43" x14ac:dyDescent="0.35">
      <c r="A4" s="8"/>
      <c r="B4" s="8"/>
      <c r="C4" s="12" t="s">
        <v>52</v>
      </c>
      <c r="D4" s="35" t="s">
        <v>34</v>
      </c>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row>
    <row r="5" spans="1:43" ht="14.15" customHeight="1" x14ac:dyDescent="0.35">
      <c r="A5" s="12"/>
      <c r="B5" s="12"/>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row>
    <row r="6" spans="1:43" x14ac:dyDescent="0.35">
      <c r="A6" s="27" t="s">
        <v>23</v>
      </c>
      <c r="B6" s="27"/>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row>
    <row r="7" spans="1:43" x14ac:dyDescent="0.35">
      <c r="A7" s="29"/>
      <c r="B7" s="29"/>
      <c r="C7" s="29" t="s">
        <v>54</v>
      </c>
      <c r="D7" s="29"/>
      <c r="E7" s="29" t="s">
        <v>55</v>
      </c>
      <c r="F7" s="30">
        <v>2023</v>
      </c>
      <c r="G7" s="30">
        <v>2024</v>
      </c>
      <c r="H7" s="30">
        <v>2025</v>
      </c>
      <c r="I7" s="30">
        <v>2026</v>
      </c>
      <c r="J7" s="30">
        <v>2027</v>
      </c>
      <c r="K7" s="30">
        <v>2028</v>
      </c>
      <c r="L7" s="30">
        <v>2029</v>
      </c>
      <c r="M7" s="30">
        <v>2030</v>
      </c>
      <c r="N7" s="30">
        <v>2031</v>
      </c>
      <c r="O7" s="30">
        <v>2032</v>
      </c>
      <c r="P7" s="30">
        <v>2033</v>
      </c>
      <c r="Q7" s="30">
        <v>2034</v>
      </c>
      <c r="R7" s="30">
        <v>2035</v>
      </c>
      <c r="S7" s="30">
        <v>2036</v>
      </c>
      <c r="T7" s="30">
        <v>2037</v>
      </c>
      <c r="U7" s="30">
        <v>2038</v>
      </c>
      <c r="V7" s="30">
        <v>2039</v>
      </c>
      <c r="W7" s="30">
        <v>2040</v>
      </c>
      <c r="X7" s="30">
        <v>2041</v>
      </c>
      <c r="Y7" s="30">
        <v>2042</v>
      </c>
      <c r="Z7" s="30">
        <v>2043</v>
      </c>
      <c r="AA7" s="30">
        <v>2044</v>
      </c>
      <c r="AB7" s="30">
        <v>2045</v>
      </c>
      <c r="AC7" s="30">
        <v>2046</v>
      </c>
      <c r="AD7" s="30">
        <v>2047</v>
      </c>
      <c r="AE7" s="30">
        <v>2048</v>
      </c>
      <c r="AF7" s="30">
        <v>2049</v>
      </c>
      <c r="AG7" s="30">
        <v>2050</v>
      </c>
      <c r="AH7" s="30">
        <v>2051</v>
      </c>
      <c r="AI7" s="30">
        <v>2052</v>
      </c>
      <c r="AJ7" s="30">
        <v>2053</v>
      </c>
      <c r="AK7" s="30">
        <v>2054</v>
      </c>
      <c r="AL7" s="30">
        <v>2055</v>
      </c>
      <c r="AM7" s="30">
        <v>2056</v>
      </c>
      <c r="AN7" s="30">
        <v>2057</v>
      </c>
      <c r="AO7" s="30">
        <v>2058</v>
      </c>
      <c r="AP7" s="30">
        <v>2059</v>
      </c>
      <c r="AQ7" s="30">
        <v>2060</v>
      </c>
    </row>
    <row r="8" spans="1:43" x14ac:dyDescent="0.35">
      <c r="A8" s="12"/>
      <c r="B8" s="12" t="s">
        <v>86</v>
      </c>
      <c r="C8" s="8" t="s">
        <v>87</v>
      </c>
      <c r="D8" s="8"/>
      <c r="E8" s="31" t="s">
        <v>88</v>
      </c>
      <c r="F8" s="36">
        <v>61.42</v>
      </c>
      <c r="G8" s="36">
        <v>43.9</v>
      </c>
      <c r="H8" s="36">
        <v>31.71</v>
      </c>
      <c r="I8" s="36">
        <v>25.34</v>
      </c>
      <c r="J8" s="36">
        <v>23.67</v>
      </c>
      <c r="K8" s="36">
        <v>21.67</v>
      </c>
      <c r="L8" s="36">
        <v>21.75</v>
      </c>
      <c r="M8" s="36">
        <v>21.92</v>
      </c>
      <c r="N8" s="36">
        <v>22.16</v>
      </c>
      <c r="O8" s="36">
        <v>22.4</v>
      </c>
      <c r="P8" s="36">
        <v>22.59</v>
      </c>
      <c r="Q8" s="36">
        <v>22.77</v>
      </c>
      <c r="R8" s="36">
        <v>22.96</v>
      </c>
      <c r="S8" s="36">
        <v>23.14</v>
      </c>
      <c r="T8" s="36">
        <v>23.33</v>
      </c>
      <c r="U8" s="36">
        <v>23.53</v>
      </c>
      <c r="V8" s="36">
        <v>23.72</v>
      </c>
      <c r="W8" s="36">
        <v>23.9</v>
      </c>
      <c r="X8" s="36">
        <v>24.06</v>
      </c>
      <c r="Y8" s="36">
        <v>24.21</v>
      </c>
      <c r="Z8" s="36">
        <v>24.35</v>
      </c>
      <c r="AA8" s="36">
        <v>24.47</v>
      </c>
      <c r="AB8" s="36">
        <v>24.58</v>
      </c>
      <c r="AC8" s="36">
        <v>24.7</v>
      </c>
      <c r="AD8" s="36">
        <v>24.82</v>
      </c>
      <c r="AE8" s="36">
        <v>24.93</v>
      </c>
      <c r="AF8" s="36">
        <v>25.04</v>
      </c>
      <c r="AG8" s="36">
        <v>25.16</v>
      </c>
      <c r="AH8" s="36">
        <v>25.27</v>
      </c>
      <c r="AI8" s="36">
        <v>25.39</v>
      </c>
      <c r="AJ8" s="36">
        <v>25.5</v>
      </c>
      <c r="AK8" s="36">
        <v>25.61</v>
      </c>
      <c r="AL8" s="36">
        <v>25.72</v>
      </c>
      <c r="AM8" s="36">
        <v>25.84</v>
      </c>
      <c r="AN8" s="36">
        <v>25.95</v>
      </c>
      <c r="AO8" s="36">
        <v>26.06</v>
      </c>
      <c r="AP8" s="36">
        <v>26.18</v>
      </c>
      <c r="AQ8" s="36">
        <v>26.3</v>
      </c>
    </row>
    <row r="9" spans="1:43" x14ac:dyDescent="0.35">
      <c r="A9" s="12"/>
      <c r="B9" s="12"/>
      <c r="C9" s="8" t="s">
        <v>89</v>
      </c>
      <c r="D9" s="8"/>
      <c r="E9" s="31" t="s">
        <v>90</v>
      </c>
      <c r="F9" s="36">
        <v>149.65</v>
      </c>
      <c r="G9" s="36">
        <v>108.18</v>
      </c>
      <c r="H9" s="36">
        <v>87.07</v>
      </c>
      <c r="I9" s="36">
        <v>79.73</v>
      </c>
      <c r="J9" s="36">
        <v>72.819999999999993</v>
      </c>
      <c r="K9" s="36">
        <v>65.94</v>
      </c>
      <c r="L9" s="36">
        <v>61.55</v>
      </c>
      <c r="M9" s="36">
        <v>62.3</v>
      </c>
      <c r="N9" s="36">
        <v>63.04</v>
      </c>
      <c r="O9" s="36">
        <v>63.78</v>
      </c>
      <c r="P9" s="36">
        <v>64.53</v>
      </c>
      <c r="Q9" s="36">
        <v>65.27</v>
      </c>
      <c r="R9" s="36">
        <v>66.010000000000005</v>
      </c>
      <c r="S9" s="36">
        <v>66.010000000000005</v>
      </c>
      <c r="T9" s="36">
        <v>66.010000000000005</v>
      </c>
      <c r="U9" s="36">
        <v>66.010000000000005</v>
      </c>
      <c r="V9" s="36">
        <v>66.010000000000005</v>
      </c>
      <c r="W9" s="36">
        <v>66.010000000000005</v>
      </c>
      <c r="X9" s="36">
        <v>68.39</v>
      </c>
      <c r="Y9" s="36">
        <v>68.98</v>
      </c>
      <c r="Z9" s="36">
        <v>69.569999999999993</v>
      </c>
      <c r="AA9" s="36">
        <v>70.16</v>
      </c>
      <c r="AB9" s="36">
        <v>70.760000000000005</v>
      </c>
      <c r="AC9" s="36">
        <v>71.349999999999994</v>
      </c>
      <c r="AD9" s="36">
        <v>71.94</v>
      </c>
      <c r="AE9" s="36">
        <v>72.540000000000006</v>
      </c>
      <c r="AF9" s="36">
        <v>73.13</v>
      </c>
      <c r="AG9" s="36">
        <v>73.72</v>
      </c>
      <c r="AH9" s="36">
        <v>74.319999999999993</v>
      </c>
      <c r="AI9" s="36">
        <v>74.91</v>
      </c>
      <c r="AJ9" s="36">
        <v>75.5</v>
      </c>
      <c r="AK9" s="36">
        <v>76.099999999999994</v>
      </c>
      <c r="AL9" s="36">
        <v>76.69</v>
      </c>
      <c r="AM9" s="36">
        <v>77.28</v>
      </c>
      <c r="AN9" s="36">
        <v>77.88</v>
      </c>
      <c r="AO9" s="36">
        <v>78.47</v>
      </c>
      <c r="AP9" s="36">
        <v>79.06</v>
      </c>
      <c r="AQ9" s="36">
        <v>79.66</v>
      </c>
    </row>
    <row r="10" spans="1:43" x14ac:dyDescent="0.35">
      <c r="A10" s="37"/>
      <c r="B10" s="12"/>
      <c r="C10" s="8" t="s">
        <v>91</v>
      </c>
      <c r="D10" s="8"/>
      <c r="E10" s="31" t="s">
        <v>90</v>
      </c>
      <c r="F10" s="36">
        <v>96.442044076694998</v>
      </c>
      <c r="G10" s="36">
        <v>96.569488295186204</v>
      </c>
      <c r="H10" s="36">
        <v>98.302520047649196</v>
      </c>
      <c r="I10" s="36">
        <v>101.211884338483</v>
      </c>
      <c r="J10" s="36">
        <v>103.93636457150799</v>
      </c>
      <c r="K10" s="36">
        <v>109.798965310084</v>
      </c>
      <c r="L10" s="36">
        <v>112.596150830827</v>
      </c>
      <c r="M10" s="36">
        <v>115.39333646002</v>
      </c>
      <c r="N10" s="36">
        <v>118.301248537772</v>
      </c>
      <c r="O10" s="36">
        <v>121.209160615524</v>
      </c>
      <c r="P10" s="36">
        <v>124.117072693274</v>
      </c>
      <c r="Q10" s="36">
        <v>127.024984771026</v>
      </c>
      <c r="R10" s="36">
        <v>129.932896848778</v>
      </c>
      <c r="S10" s="36">
        <v>132.84080892652801</v>
      </c>
      <c r="T10" s="36">
        <v>135.74872100428101</v>
      </c>
      <c r="U10" s="36">
        <v>138.65663308203099</v>
      </c>
      <c r="V10" s="36">
        <v>141.56454515978299</v>
      </c>
      <c r="W10" s="36">
        <v>144.47245723753599</v>
      </c>
      <c r="X10" s="36">
        <v>147.38036931528501</v>
      </c>
      <c r="Y10" s="36">
        <v>150.28828139303801</v>
      </c>
      <c r="Z10" s="36">
        <v>153.19619347078699</v>
      </c>
      <c r="AA10" s="36">
        <v>156.10410554854101</v>
      </c>
      <c r="AB10" s="36">
        <v>159.012017626291</v>
      </c>
      <c r="AC10" s="36">
        <v>161.919929704043</v>
      </c>
      <c r="AD10" s="36">
        <v>164.827841781795</v>
      </c>
      <c r="AE10" s="36">
        <v>167.73575385954501</v>
      </c>
      <c r="AF10" s="36">
        <v>170.64366593729801</v>
      </c>
      <c r="AG10" s="36">
        <v>173.55157801504799</v>
      </c>
      <c r="AH10" s="36">
        <v>176.4594900928</v>
      </c>
      <c r="AI10" s="36">
        <v>179.36740217055001</v>
      </c>
      <c r="AJ10" s="36">
        <v>182.27531424830201</v>
      </c>
      <c r="AK10" s="36">
        <v>185.18322632605501</v>
      </c>
      <c r="AL10" s="36">
        <v>188.091138403804</v>
      </c>
      <c r="AM10" s="36">
        <v>190.99905048155799</v>
      </c>
      <c r="AN10" s="36">
        <v>193.906962559307</v>
      </c>
      <c r="AO10" s="36">
        <v>196.81487463706</v>
      </c>
      <c r="AP10" s="36">
        <v>199.72278671480899</v>
      </c>
      <c r="AQ10" s="36">
        <v>202.63069879256199</v>
      </c>
    </row>
    <row r="11" spans="1:43" x14ac:dyDescent="0.35">
      <c r="A11" s="12"/>
      <c r="B11" s="12"/>
      <c r="C11" s="8"/>
      <c r="D11" s="8"/>
      <c r="E11" s="31"/>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row>
    <row r="12" spans="1:43" x14ac:dyDescent="0.35">
      <c r="A12" s="12"/>
      <c r="B12" s="12" t="s">
        <v>92</v>
      </c>
      <c r="C12" s="8" t="s">
        <v>92</v>
      </c>
      <c r="D12" s="8"/>
      <c r="E12" s="31" t="s">
        <v>93</v>
      </c>
      <c r="F12" s="36">
        <v>322.29000000000002</v>
      </c>
      <c r="G12" s="36">
        <v>329.88</v>
      </c>
      <c r="H12" s="36">
        <v>341.76</v>
      </c>
      <c r="I12" s="36">
        <v>353.58</v>
      </c>
      <c r="J12" s="36">
        <v>365.06</v>
      </c>
      <c r="K12" s="36">
        <v>377.62</v>
      </c>
      <c r="L12" s="36">
        <v>390.79</v>
      </c>
      <c r="M12" s="36">
        <v>414.72</v>
      </c>
      <c r="N12" s="36">
        <v>433.49</v>
      </c>
      <c r="O12" s="36">
        <v>454.77</v>
      </c>
      <c r="P12" s="36">
        <v>475.56</v>
      </c>
      <c r="Q12" s="36">
        <v>499.49</v>
      </c>
      <c r="R12" s="36">
        <v>525.73</v>
      </c>
      <c r="S12" s="36">
        <v>549.99</v>
      </c>
      <c r="T12" s="36">
        <v>569.96</v>
      </c>
      <c r="U12" s="36">
        <v>584.29</v>
      </c>
      <c r="V12" s="36">
        <v>593.75</v>
      </c>
      <c r="W12" s="36">
        <v>607.84</v>
      </c>
      <c r="X12" s="36">
        <v>623.92999999999995</v>
      </c>
      <c r="Y12" s="36">
        <v>639.66</v>
      </c>
      <c r="Z12" s="36">
        <v>656.41</v>
      </c>
      <c r="AA12" s="36">
        <v>676.86</v>
      </c>
      <c r="AB12" s="36">
        <v>696</v>
      </c>
      <c r="AC12" s="36">
        <v>710.98</v>
      </c>
      <c r="AD12" s="36">
        <v>726.13</v>
      </c>
      <c r="AE12" s="36">
        <v>740.87</v>
      </c>
      <c r="AF12" s="36">
        <v>750.92</v>
      </c>
      <c r="AG12" s="36">
        <v>760.37</v>
      </c>
      <c r="AH12" s="36">
        <v>764.94</v>
      </c>
      <c r="AI12" s="36">
        <v>772.71</v>
      </c>
      <c r="AJ12" s="36">
        <v>774.85</v>
      </c>
      <c r="AK12" s="36">
        <v>781.92</v>
      </c>
      <c r="AL12" s="36">
        <v>788.7</v>
      </c>
      <c r="AM12" s="36">
        <v>798.76</v>
      </c>
      <c r="AN12" s="36">
        <v>804.07</v>
      </c>
      <c r="AO12" s="36">
        <v>810.62</v>
      </c>
      <c r="AP12" s="36">
        <v>813.97</v>
      </c>
      <c r="AQ12" s="36">
        <v>819.37</v>
      </c>
    </row>
    <row r="13" spans="1:43" x14ac:dyDescent="0.35">
      <c r="A13" s="12"/>
      <c r="B13" s="12"/>
      <c r="C13" s="38" t="s">
        <v>94</v>
      </c>
      <c r="D13" s="38"/>
      <c r="E13" s="31" t="s">
        <v>93</v>
      </c>
      <c r="F13" s="36">
        <v>2.21</v>
      </c>
      <c r="G13" s="36">
        <v>3.28</v>
      </c>
      <c r="H13" s="36">
        <v>6.59</v>
      </c>
      <c r="I13" s="36">
        <v>10.37</v>
      </c>
      <c r="J13" s="36">
        <v>14.66</v>
      </c>
      <c r="K13" s="36">
        <v>19.45</v>
      </c>
      <c r="L13" s="36">
        <v>24.82</v>
      </c>
      <c r="M13" s="36">
        <v>30.67</v>
      </c>
      <c r="N13" s="36">
        <v>36.299999999999997</v>
      </c>
      <c r="O13" s="36">
        <v>42.39</v>
      </c>
      <c r="P13" s="36">
        <v>48.57</v>
      </c>
      <c r="Q13" s="36">
        <v>54.4</v>
      </c>
      <c r="R13" s="36">
        <v>60.39</v>
      </c>
      <c r="S13" s="36">
        <v>66.709999999999994</v>
      </c>
      <c r="T13" s="36">
        <v>72.88</v>
      </c>
      <c r="U13" s="36">
        <v>78.95</v>
      </c>
      <c r="V13" s="36">
        <v>85.19</v>
      </c>
      <c r="W13" s="36">
        <v>91.32</v>
      </c>
      <c r="X13" s="36">
        <v>97.4</v>
      </c>
      <c r="Y13" s="36">
        <v>103.45</v>
      </c>
      <c r="Z13" s="36">
        <v>109.65</v>
      </c>
      <c r="AA13" s="36">
        <v>116.9</v>
      </c>
      <c r="AB13" s="36">
        <v>121.71</v>
      </c>
      <c r="AC13" s="36">
        <v>125.01</v>
      </c>
      <c r="AD13" s="36">
        <v>127.74</v>
      </c>
      <c r="AE13" s="36">
        <v>130.16999999999999</v>
      </c>
      <c r="AF13" s="36">
        <v>132.78</v>
      </c>
      <c r="AG13" s="36">
        <v>134.62</v>
      </c>
      <c r="AH13" s="36">
        <v>135.38999999999999</v>
      </c>
      <c r="AI13" s="36">
        <v>135.69</v>
      </c>
      <c r="AJ13" s="36">
        <v>136.15</v>
      </c>
      <c r="AK13" s="36">
        <v>136.78</v>
      </c>
      <c r="AL13" s="36">
        <v>137.16999999999999</v>
      </c>
      <c r="AM13" s="36">
        <v>137.57</v>
      </c>
      <c r="AN13" s="36">
        <v>137.57</v>
      </c>
      <c r="AO13" s="36">
        <v>137.52000000000001</v>
      </c>
      <c r="AP13" s="36">
        <v>137.6</v>
      </c>
      <c r="AQ13" s="36">
        <v>137.66</v>
      </c>
    </row>
    <row r="14" spans="1:43" x14ac:dyDescent="0.35">
      <c r="A14" s="12"/>
      <c r="B14" s="12"/>
      <c r="C14" s="38" t="s">
        <v>95</v>
      </c>
      <c r="D14" s="38"/>
      <c r="E14" s="31" t="s">
        <v>93</v>
      </c>
      <c r="F14" s="36">
        <v>29.35</v>
      </c>
      <c r="G14" s="36">
        <v>32.6</v>
      </c>
      <c r="H14" s="36">
        <v>36.200000000000003</v>
      </c>
      <c r="I14" s="36">
        <v>40.07</v>
      </c>
      <c r="J14" s="36">
        <v>44.21</v>
      </c>
      <c r="K14" s="36">
        <v>48.6</v>
      </c>
      <c r="L14" s="36">
        <v>52.8</v>
      </c>
      <c r="M14" s="36">
        <v>57.11</v>
      </c>
      <c r="N14" s="36">
        <v>61.6</v>
      </c>
      <c r="O14" s="36">
        <v>66.33</v>
      </c>
      <c r="P14" s="36">
        <v>71.16</v>
      </c>
      <c r="Q14" s="36">
        <v>76.22</v>
      </c>
      <c r="R14" s="36">
        <v>81.099999999999994</v>
      </c>
      <c r="S14" s="36">
        <v>85.19</v>
      </c>
      <c r="T14" s="36">
        <v>89.37</v>
      </c>
      <c r="U14" s="36">
        <v>91.9</v>
      </c>
      <c r="V14" s="36">
        <v>94.29</v>
      </c>
      <c r="W14" s="36">
        <v>96.58</v>
      </c>
      <c r="X14" s="36">
        <v>98.61</v>
      </c>
      <c r="Y14" s="36">
        <v>100.54</v>
      </c>
      <c r="Z14" s="36">
        <v>102.33</v>
      </c>
      <c r="AA14" s="36">
        <v>104.02</v>
      </c>
      <c r="AB14" s="36">
        <v>105.5</v>
      </c>
      <c r="AC14" s="36">
        <v>106.88</v>
      </c>
      <c r="AD14" s="36">
        <v>108.13</v>
      </c>
      <c r="AE14" s="36">
        <v>109.33</v>
      </c>
      <c r="AF14" s="36">
        <v>110.48</v>
      </c>
      <c r="AG14" s="36">
        <v>111.66</v>
      </c>
      <c r="AH14" s="36">
        <v>111.75</v>
      </c>
      <c r="AI14" s="36">
        <v>111.86</v>
      </c>
      <c r="AJ14" s="36">
        <v>111.88</v>
      </c>
      <c r="AK14" s="36">
        <v>111.93</v>
      </c>
      <c r="AL14" s="36">
        <v>111.98</v>
      </c>
      <c r="AM14" s="36">
        <v>112.06</v>
      </c>
      <c r="AN14" s="36">
        <v>112.04</v>
      </c>
      <c r="AO14" s="36">
        <v>112.06</v>
      </c>
      <c r="AP14" s="36">
        <v>112.06</v>
      </c>
      <c r="AQ14" s="36">
        <v>112.1</v>
      </c>
    </row>
    <row r="15" spans="1:43" x14ac:dyDescent="0.35">
      <c r="A15" s="12"/>
      <c r="B15" s="12"/>
      <c r="C15" s="38" t="s">
        <v>96</v>
      </c>
      <c r="D15" s="38"/>
      <c r="E15" s="31" t="s">
        <v>93</v>
      </c>
      <c r="F15" s="36">
        <v>6.95</v>
      </c>
      <c r="G15" s="36">
        <v>9.8699999999999992</v>
      </c>
      <c r="H15" s="36">
        <v>14.37</v>
      </c>
      <c r="I15" s="36">
        <v>18.18</v>
      </c>
      <c r="J15" s="36">
        <v>20.74</v>
      </c>
      <c r="K15" s="36">
        <v>23.87</v>
      </c>
      <c r="L15" s="36">
        <v>27.19</v>
      </c>
      <c r="M15" s="36">
        <v>40.75</v>
      </c>
      <c r="N15" s="36">
        <v>49.47</v>
      </c>
      <c r="O15" s="36">
        <v>60.2</v>
      </c>
      <c r="P15" s="36">
        <v>69.86</v>
      </c>
      <c r="Q15" s="36">
        <v>83.24</v>
      </c>
      <c r="R15" s="36">
        <v>98.92</v>
      </c>
      <c r="S15" s="36">
        <v>112.7</v>
      </c>
      <c r="T15" s="36">
        <v>122.39</v>
      </c>
      <c r="U15" s="36">
        <v>128.37</v>
      </c>
      <c r="V15" s="36">
        <v>129.99</v>
      </c>
      <c r="W15" s="36">
        <v>137.21</v>
      </c>
      <c r="X15" s="36">
        <v>146.05000000000001</v>
      </c>
      <c r="Y15" s="36">
        <v>155.51</v>
      </c>
      <c r="Z15" s="36">
        <v>166.27</v>
      </c>
      <c r="AA15" s="36">
        <v>179.31</v>
      </c>
      <c r="AB15" s="36">
        <v>193.16</v>
      </c>
      <c r="AC15" s="36">
        <v>203.98</v>
      </c>
      <c r="AD15" s="36">
        <v>215.34</v>
      </c>
      <c r="AE15" s="36">
        <v>226.75</v>
      </c>
      <c r="AF15" s="36">
        <v>233.38</v>
      </c>
      <c r="AG15" s="36">
        <v>240.19</v>
      </c>
      <c r="AH15" s="36">
        <v>244.29</v>
      </c>
      <c r="AI15" s="36">
        <v>252.06</v>
      </c>
      <c r="AJ15" s="36">
        <v>254.1</v>
      </c>
      <c r="AK15" s="36">
        <v>260.86</v>
      </c>
      <c r="AL15" s="36">
        <v>267.60000000000002</v>
      </c>
      <c r="AM15" s="36">
        <v>277.60000000000002</v>
      </c>
      <c r="AN15" s="36">
        <v>283.29000000000002</v>
      </c>
      <c r="AO15" s="36">
        <v>290.27</v>
      </c>
      <c r="AP15" s="36">
        <v>293.93</v>
      </c>
      <c r="AQ15" s="36">
        <v>299.63</v>
      </c>
    </row>
    <row r="16" spans="1:43" x14ac:dyDescent="0.35">
      <c r="A16" s="12"/>
      <c r="B16" s="12"/>
      <c r="C16" s="8" t="s">
        <v>97</v>
      </c>
      <c r="D16" s="8"/>
      <c r="E16" s="31" t="s">
        <v>98</v>
      </c>
      <c r="F16" s="36">
        <v>59.616294986537085</v>
      </c>
      <c r="G16" s="36">
        <v>60.50961301383974</v>
      </c>
      <c r="H16" s="36">
        <v>62.060097252262409</v>
      </c>
      <c r="I16" s="36">
        <v>63.501313346127915</v>
      </c>
      <c r="J16" s="36">
        <v>64.668775976526959</v>
      </c>
      <c r="K16" s="36">
        <v>66.332610602182484</v>
      </c>
      <c r="L16" s="36">
        <v>67.734321736702469</v>
      </c>
      <c r="M16" s="36">
        <v>69.273111925340601</v>
      </c>
      <c r="N16" s="36">
        <v>70.767164237378921</v>
      </c>
      <c r="O16" s="36">
        <v>72.194654347972332</v>
      </c>
      <c r="P16" s="36">
        <v>73.683763253955618</v>
      </c>
      <c r="Q16" s="36">
        <v>75.02265877717997</v>
      </c>
      <c r="R16" s="36">
        <v>76.428124914186839</v>
      </c>
      <c r="S16" s="36">
        <v>77.498915303709637</v>
      </c>
      <c r="T16" s="36">
        <v>78.923267967076981</v>
      </c>
      <c r="U16" s="36">
        <v>79.968978254696836</v>
      </c>
      <c r="V16" s="36">
        <v>81.055695882338426</v>
      </c>
      <c r="W16" s="36">
        <v>82.265742116962969</v>
      </c>
      <c r="X16" s="36">
        <v>83.440195005705959</v>
      </c>
      <c r="Y16" s="36">
        <v>84.505556280758071</v>
      </c>
      <c r="Z16" s="36">
        <v>85.478458310808946</v>
      </c>
      <c r="AA16" s="36">
        <v>86.565738693792241</v>
      </c>
      <c r="AB16" s="36">
        <v>87.34715685876715</v>
      </c>
      <c r="AC16" s="36">
        <v>87.938247848312429</v>
      </c>
      <c r="AD16" s="36">
        <v>88.558389748447183</v>
      </c>
      <c r="AE16" s="36">
        <v>88.920002826766762</v>
      </c>
      <c r="AF16" s="36">
        <v>89.181409504361994</v>
      </c>
      <c r="AG16" s="36">
        <v>89.496088531956559</v>
      </c>
      <c r="AH16" s="36">
        <v>89.303114635079368</v>
      </c>
      <c r="AI16" s="36">
        <v>89.108209039390402</v>
      </c>
      <c r="AJ16" s="36">
        <v>88.865409762321633</v>
      </c>
      <c r="AK16" s="36">
        <v>88.617140703068813</v>
      </c>
      <c r="AL16" s="36">
        <v>88.366271708914127</v>
      </c>
      <c r="AM16" s="36">
        <v>87.993158808163344</v>
      </c>
      <c r="AN16" s="36">
        <v>87.614462544432115</v>
      </c>
      <c r="AO16" s="36">
        <v>87.225117626747775</v>
      </c>
      <c r="AP16" s="36">
        <v>86.92962183741804</v>
      </c>
      <c r="AQ16" s="36">
        <v>86.62853222168404</v>
      </c>
    </row>
    <row r="17" spans="1:43" x14ac:dyDescent="0.35">
      <c r="A17" s="12"/>
      <c r="B17" s="12"/>
      <c r="C17" s="8"/>
      <c r="D17" s="8"/>
      <c r="E17" s="8"/>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row>
    <row r="18" spans="1:43" x14ac:dyDescent="0.35">
      <c r="A18" s="27" t="s">
        <v>99</v>
      </c>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row>
    <row r="19" spans="1:43" x14ac:dyDescent="0.35">
      <c r="A19" s="29"/>
      <c r="B19" s="29"/>
      <c r="C19" s="29" t="s">
        <v>54</v>
      </c>
      <c r="D19" s="29"/>
      <c r="E19" s="29" t="s">
        <v>55</v>
      </c>
      <c r="F19" s="30">
        <v>2023</v>
      </c>
      <c r="G19" s="30">
        <v>2024</v>
      </c>
      <c r="H19" s="30">
        <v>2025</v>
      </c>
      <c r="I19" s="30">
        <v>2026</v>
      </c>
      <c r="J19" s="30">
        <v>2027</v>
      </c>
      <c r="K19" s="30">
        <v>2028</v>
      </c>
      <c r="L19" s="30">
        <v>2029</v>
      </c>
      <c r="M19" s="30">
        <v>2030</v>
      </c>
      <c r="N19" s="30">
        <v>2031</v>
      </c>
      <c r="O19" s="30">
        <v>2032</v>
      </c>
      <c r="P19" s="30">
        <v>2033</v>
      </c>
      <c r="Q19" s="30">
        <v>2034</v>
      </c>
      <c r="R19" s="30">
        <v>2035</v>
      </c>
      <c r="S19" s="30">
        <v>2036</v>
      </c>
      <c r="T19" s="30">
        <v>2037</v>
      </c>
      <c r="U19" s="30">
        <v>2038</v>
      </c>
      <c r="V19" s="30">
        <v>2039</v>
      </c>
      <c r="W19" s="30">
        <v>2040</v>
      </c>
      <c r="X19" s="30">
        <v>2041</v>
      </c>
      <c r="Y19" s="30">
        <v>2042</v>
      </c>
      <c r="Z19" s="30">
        <v>2043</v>
      </c>
      <c r="AA19" s="30">
        <v>2044</v>
      </c>
      <c r="AB19" s="30">
        <v>2045</v>
      </c>
      <c r="AC19" s="30">
        <v>2046</v>
      </c>
      <c r="AD19" s="30">
        <v>2047</v>
      </c>
      <c r="AE19" s="30">
        <v>2048</v>
      </c>
      <c r="AF19" s="30">
        <v>2049</v>
      </c>
      <c r="AG19" s="30">
        <v>2050</v>
      </c>
      <c r="AH19" s="30">
        <v>2051</v>
      </c>
      <c r="AI19" s="30">
        <v>2052</v>
      </c>
      <c r="AJ19" s="30">
        <v>2053</v>
      </c>
      <c r="AK19" s="30">
        <v>2054</v>
      </c>
      <c r="AL19" s="30">
        <v>2055</v>
      </c>
      <c r="AM19" s="30">
        <v>2056</v>
      </c>
      <c r="AN19" s="30">
        <v>2057</v>
      </c>
      <c r="AO19" s="30">
        <v>2058</v>
      </c>
      <c r="AP19" s="30">
        <v>2059</v>
      </c>
      <c r="AQ19" s="30">
        <v>2060</v>
      </c>
    </row>
    <row r="20" spans="1:43" x14ac:dyDescent="0.35">
      <c r="A20" s="12"/>
      <c r="B20" s="12" t="s">
        <v>100</v>
      </c>
      <c r="C20" s="8" t="s">
        <v>101</v>
      </c>
      <c r="D20" s="8"/>
      <c r="E20" s="31" t="s">
        <v>88</v>
      </c>
      <c r="F20" s="36">
        <v>152.68</v>
      </c>
      <c r="G20" s="36">
        <v>117.58</v>
      </c>
      <c r="H20" s="36">
        <v>88.94</v>
      </c>
      <c r="I20" s="36">
        <v>73.69</v>
      </c>
      <c r="J20" s="36">
        <v>65.98</v>
      </c>
      <c r="K20" s="36">
        <v>58.61</v>
      </c>
      <c r="L20" s="36">
        <v>53.08</v>
      </c>
      <c r="M20" s="36">
        <v>48.77</v>
      </c>
      <c r="N20" s="36">
        <v>50.17</v>
      </c>
      <c r="O20" s="36">
        <v>49.34</v>
      </c>
      <c r="P20" s="36">
        <v>51.32</v>
      </c>
      <c r="Q20" s="36">
        <v>50.74</v>
      </c>
      <c r="R20" s="36">
        <v>54.13</v>
      </c>
      <c r="S20" s="36">
        <v>55.3</v>
      </c>
      <c r="T20" s="36">
        <v>57.83</v>
      </c>
      <c r="U20" s="36">
        <v>60.75</v>
      </c>
      <c r="V20" s="36">
        <v>62.32</v>
      </c>
      <c r="W20" s="36">
        <v>61.83</v>
      </c>
      <c r="X20" s="36">
        <v>62.44</v>
      </c>
      <c r="Y20" s="36">
        <v>62.47</v>
      </c>
      <c r="Z20" s="36">
        <v>62.09</v>
      </c>
      <c r="AA20" s="36">
        <v>60.78</v>
      </c>
      <c r="AB20" s="36">
        <v>62.25</v>
      </c>
      <c r="AC20" s="36">
        <v>61.1</v>
      </c>
      <c r="AD20" s="36">
        <v>59.95</v>
      </c>
      <c r="AE20" s="36">
        <v>56.94</v>
      </c>
      <c r="AF20" s="36">
        <v>55.87</v>
      </c>
      <c r="AG20" s="36">
        <v>55.4</v>
      </c>
      <c r="AH20" s="36">
        <v>57.41</v>
      </c>
      <c r="AI20" s="36">
        <v>58.11</v>
      </c>
      <c r="AJ20" s="36">
        <v>60.39</v>
      </c>
      <c r="AK20" s="36">
        <v>62.04</v>
      </c>
      <c r="AL20" s="36">
        <v>63.22</v>
      </c>
      <c r="AM20" s="36">
        <v>62.02</v>
      </c>
      <c r="AN20" s="36">
        <v>60.57</v>
      </c>
      <c r="AO20" s="36">
        <v>61.01</v>
      </c>
      <c r="AP20" s="36">
        <v>61.56</v>
      </c>
      <c r="AQ20" s="36">
        <v>60.58</v>
      </c>
    </row>
    <row r="21" spans="1:43" x14ac:dyDescent="0.35">
      <c r="A21" s="12"/>
      <c r="B21" s="12"/>
      <c r="C21" s="8" t="s">
        <v>102</v>
      </c>
      <c r="D21" s="8"/>
      <c r="E21" s="31" t="s">
        <v>88</v>
      </c>
      <c r="F21" s="36">
        <v>167.31</v>
      </c>
      <c r="G21" s="36">
        <v>128.13</v>
      </c>
      <c r="H21" s="36">
        <v>97.47</v>
      </c>
      <c r="I21" s="36">
        <v>80.94</v>
      </c>
      <c r="J21" s="36">
        <v>71.41</v>
      </c>
      <c r="K21" s="36">
        <v>62.28</v>
      </c>
      <c r="L21" s="36">
        <v>55.83</v>
      </c>
      <c r="M21" s="36">
        <v>49.42</v>
      </c>
      <c r="N21" s="36">
        <v>50.01</v>
      </c>
      <c r="O21" s="36">
        <v>48.11</v>
      </c>
      <c r="P21" s="36">
        <v>50.12</v>
      </c>
      <c r="Q21" s="36">
        <v>49.15</v>
      </c>
      <c r="R21" s="36">
        <v>53.18</v>
      </c>
      <c r="S21" s="36">
        <v>53.66</v>
      </c>
      <c r="T21" s="36">
        <v>56.68</v>
      </c>
      <c r="U21" s="36">
        <v>59.33</v>
      </c>
      <c r="V21" s="36">
        <v>61</v>
      </c>
      <c r="W21" s="36">
        <v>60.33</v>
      </c>
      <c r="X21" s="36">
        <v>60.79</v>
      </c>
      <c r="Y21" s="36">
        <v>60.79</v>
      </c>
      <c r="Z21" s="36">
        <v>60.3</v>
      </c>
      <c r="AA21" s="36">
        <v>59.12</v>
      </c>
      <c r="AB21" s="36">
        <v>60.94</v>
      </c>
      <c r="AC21" s="36">
        <v>59.52</v>
      </c>
      <c r="AD21" s="36">
        <v>58.15</v>
      </c>
      <c r="AE21" s="36">
        <v>54.79</v>
      </c>
      <c r="AF21" s="36">
        <v>53.12</v>
      </c>
      <c r="AG21" s="36">
        <v>52.38</v>
      </c>
      <c r="AH21" s="36">
        <v>54.42</v>
      </c>
      <c r="AI21" s="36">
        <v>55.04</v>
      </c>
      <c r="AJ21" s="36">
        <v>57.67</v>
      </c>
      <c r="AK21" s="36">
        <v>58.94</v>
      </c>
      <c r="AL21" s="36">
        <v>60.16</v>
      </c>
      <c r="AM21" s="36">
        <v>59.05</v>
      </c>
      <c r="AN21" s="36">
        <v>57.34</v>
      </c>
      <c r="AO21" s="36">
        <v>58.2</v>
      </c>
      <c r="AP21" s="36">
        <v>58.97</v>
      </c>
      <c r="AQ21" s="36">
        <v>57.92</v>
      </c>
    </row>
    <row r="22" spans="1:43" x14ac:dyDescent="0.35">
      <c r="A22" s="12"/>
      <c r="B22" s="12"/>
      <c r="C22" s="8"/>
      <c r="D22" s="8"/>
      <c r="E22" s="31"/>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row>
    <row r="23" spans="1:43" x14ac:dyDescent="0.35">
      <c r="A23" s="12"/>
      <c r="B23" s="12" t="s">
        <v>103</v>
      </c>
      <c r="C23" s="8" t="s">
        <v>104</v>
      </c>
      <c r="D23" s="8"/>
      <c r="E23" s="31" t="s">
        <v>105</v>
      </c>
      <c r="F23" s="36">
        <v>93.14</v>
      </c>
      <c r="G23" s="36">
        <v>78.13</v>
      </c>
      <c r="H23" s="36">
        <v>36.96</v>
      </c>
      <c r="I23" s="36">
        <v>15.88</v>
      </c>
      <c r="J23" s="36">
        <v>11.64</v>
      </c>
      <c r="K23" s="36">
        <v>8.4499999999999993</v>
      </c>
      <c r="L23" s="36">
        <v>7.93</v>
      </c>
      <c r="M23" s="36">
        <v>5.93</v>
      </c>
      <c r="N23" s="36">
        <v>6.39</v>
      </c>
      <c r="O23" s="36">
        <v>6.22</v>
      </c>
      <c r="P23" s="36">
        <v>7.07</v>
      </c>
      <c r="Q23" s="36">
        <v>7.11</v>
      </c>
      <c r="R23" s="36">
        <v>8.23</v>
      </c>
      <c r="S23" s="36">
        <v>8.91</v>
      </c>
      <c r="T23" s="36">
        <v>10.210000000000001</v>
      </c>
      <c r="U23" s="36">
        <v>11.7</v>
      </c>
      <c r="V23" s="36">
        <v>13.38</v>
      </c>
      <c r="W23" s="36">
        <v>13.37</v>
      </c>
      <c r="X23" s="36">
        <v>14</v>
      </c>
      <c r="Y23" s="36">
        <v>14.15</v>
      </c>
      <c r="Z23" s="36">
        <v>14.24</v>
      </c>
      <c r="AA23" s="36">
        <v>14.01</v>
      </c>
      <c r="AB23" s="36">
        <v>14.58</v>
      </c>
      <c r="AC23" s="36">
        <v>14.53</v>
      </c>
      <c r="AD23" s="36">
        <v>14</v>
      </c>
      <c r="AE23" s="36">
        <v>12.91</v>
      </c>
      <c r="AF23" s="36">
        <v>12.47</v>
      </c>
      <c r="AG23" s="36">
        <v>12.35</v>
      </c>
      <c r="AH23" s="36">
        <v>13.26</v>
      </c>
      <c r="AI23" s="36">
        <v>13.48</v>
      </c>
      <c r="AJ23" s="36">
        <v>14.47</v>
      </c>
      <c r="AK23" s="36">
        <v>15.2</v>
      </c>
      <c r="AL23" s="36">
        <v>15.59</v>
      </c>
      <c r="AM23" s="36">
        <v>14.99</v>
      </c>
      <c r="AN23" s="36">
        <v>14.36</v>
      </c>
      <c r="AO23" s="36">
        <v>13.84</v>
      </c>
      <c r="AP23" s="36">
        <v>13.71</v>
      </c>
      <c r="AQ23" s="36">
        <v>13.26</v>
      </c>
    </row>
    <row r="24" spans="1:43" x14ac:dyDescent="0.35">
      <c r="A24" s="12"/>
      <c r="B24" s="12"/>
      <c r="C24" s="8" t="s">
        <v>106</v>
      </c>
      <c r="D24" s="8"/>
      <c r="E24" s="31" t="s">
        <v>105</v>
      </c>
      <c r="F24" s="36">
        <v>2.5299999999999998</v>
      </c>
      <c r="G24" s="36">
        <v>13.18</v>
      </c>
      <c r="H24" s="36">
        <v>35.130000000000003</v>
      </c>
      <c r="I24" s="36">
        <v>34.450000000000003</v>
      </c>
      <c r="J24" s="36">
        <v>28.96</v>
      </c>
      <c r="K24" s="36">
        <v>21.77</v>
      </c>
      <c r="L24" s="36">
        <v>19.53</v>
      </c>
      <c r="M24" s="36">
        <v>16.95</v>
      </c>
      <c r="N24" s="36">
        <v>17.920000000000002</v>
      </c>
      <c r="O24" s="36">
        <v>17.54</v>
      </c>
      <c r="P24" s="36">
        <v>16.88</v>
      </c>
      <c r="Q24" s="36">
        <v>14.28</v>
      </c>
      <c r="R24" s="36">
        <v>11.79</v>
      </c>
      <c r="S24" s="36">
        <v>11.29</v>
      </c>
      <c r="T24" s="36">
        <v>11.14</v>
      </c>
      <c r="U24" s="36">
        <v>11.65</v>
      </c>
      <c r="V24" s="36">
        <v>12.23</v>
      </c>
      <c r="W24" s="36">
        <v>12.2</v>
      </c>
      <c r="X24" s="36">
        <v>11.77</v>
      </c>
      <c r="Y24" s="36">
        <v>11.41</v>
      </c>
      <c r="Z24" s="36">
        <v>10.83</v>
      </c>
      <c r="AA24" s="36">
        <v>9.56</v>
      </c>
      <c r="AB24" s="36">
        <v>8.56</v>
      </c>
      <c r="AC24" s="36">
        <v>7.89</v>
      </c>
      <c r="AD24" s="36">
        <v>7.82</v>
      </c>
      <c r="AE24" s="36">
        <v>7.23</v>
      </c>
      <c r="AF24" s="36">
        <v>7.17</v>
      </c>
      <c r="AG24" s="36">
        <v>6.69</v>
      </c>
      <c r="AH24" s="36">
        <v>6.88</v>
      </c>
      <c r="AI24" s="36">
        <v>6.99</v>
      </c>
      <c r="AJ24" s="36">
        <v>7.32</v>
      </c>
      <c r="AK24" s="36">
        <v>7.25</v>
      </c>
      <c r="AL24" s="36">
        <v>7.55</v>
      </c>
      <c r="AM24" s="36">
        <v>7.5</v>
      </c>
      <c r="AN24" s="36">
        <v>7.52</v>
      </c>
      <c r="AO24" s="36">
        <v>8.01</v>
      </c>
      <c r="AP24" s="36">
        <v>8.31</v>
      </c>
      <c r="AQ24" s="36">
        <v>8.49</v>
      </c>
    </row>
    <row r="25" spans="1:43" x14ac:dyDescent="0.35">
      <c r="A25" s="12"/>
      <c r="B25" s="12"/>
      <c r="C25" s="8" t="s">
        <v>107</v>
      </c>
      <c r="D25" s="8"/>
      <c r="E25" s="31" t="s">
        <v>105</v>
      </c>
      <c r="F25" s="36">
        <v>1.04</v>
      </c>
      <c r="G25" s="36">
        <v>3.18</v>
      </c>
      <c r="H25" s="36">
        <v>13.07</v>
      </c>
      <c r="I25" s="36">
        <v>23.24</v>
      </c>
      <c r="J25" s="36">
        <v>24.12</v>
      </c>
      <c r="K25" s="36">
        <v>24.73</v>
      </c>
      <c r="L25" s="36">
        <v>21.5</v>
      </c>
      <c r="M25" s="36">
        <v>20.59</v>
      </c>
      <c r="N25" s="36">
        <v>19.77</v>
      </c>
      <c r="O25" s="36">
        <v>18.010000000000002</v>
      </c>
      <c r="P25" s="36">
        <v>18.12</v>
      </c>
      <c r="Q25" s="36">
        <v>18.149999999999999</v>
      </c>
      <c r="R25" s="36">
        <v>21.32</v>
      </c>
      <c r="S25" s="36">
        <v>21.99</v>
      </c>
      <c r="T25" s="36">
        <v>22.76</v>
      </c>
      <c r="U25" s="36">
        <v>23.03</v>
      </c>
      <c r="V25" s="36">
        <v>22.57</v>
      </c>
      <c r="W25" s="36">
        <v>22.71</v>
      </c>
      <c r="X25" s="36">
        <v>23.09</v>
      </c>
      <c r="Y25" s="36">
        <v>23.6</v>
      </c>
      <c r="Z25" s="36">
        <v>23.88</v>
      </c>
      <c r="AA25" s="36">
        <v>24.59</v>
      </c>
      <c r="AB25" s="36">
        <v>25.61</v>
      </c>
      <c r="AC25" s="36">
        <v>25.51</v>
      </c>
      <c r="AD25" s="36">
        <v>25.07</v>
      </c>
      <c r="AE25" s="36">
        <v>24.16</v>
      </c>
      <c r="AF25" s="36">
        <v>23.72</v>
      </c>
      <c r="AG25" s="36">
        <v>23.86</v>
      </c>
      <c r="AH25" s="36">
        <v>25.11</v>
      </c>
      <c r="AI25" s="36">
        <v>25.83</v>
      </c>
      <c r="AJ25" s="36">
        <v>27.24</v>
      </c>
      <c r="AK25" s="36">
        <v>27.39</v>
      </c>
      <c r="AL25" s="36">
        <v>27.44</v>
      </c>
      <c r="AM25" s="36">
        <v>26.84</v>
      </c>
      <c r="AN25" s="36">
        <v>27.57</v>
      </c>
      <c r="AO25" s="36">
        <v>26.87</v>
      </c>
      <c r="AP25" s="36">
        <v>26.08</v>
      </c>
      <c r="AQ25" s="36">
        <v>25.44</v>
      </c>
    </row>
    <row r="26" spans="1:43" x14ac:dyDescent="0.35">
      <c r="A26" s="12"/>
      <c r="B26" s="12"/>
      <c r="C26" s="8" t="s">
        <v>108</v>
      </c>
      <c r="D26" s="8"/>
      <c r="E26" s="31" t="s">
        <v>105</v>
      </c>
      <c r="F26" s="36">
        <v>0.39</v>
      </c>
      <c r="G26" s="36">
        <v>0.73</v>
      </c>
      <c r="H26" s="36">
        <v>3.11</v>
      </c>
      <c r="I26" s="36">
        <v>6.62</v>
      </c>
      <c r="J26" s="36">
        <v>8.3800000000000008</v>
      </c>
      <c r="K26" s="36">
        <v>11.29</v>
      </c>
      <c r="L26" s="36">
        <v>10.81</v>
      </c>
      <c r="M26" s="36">
        <v>13.3</v>
      </c>
      <c r="N26" s="36">
        <v>14.14</v>
      </c>
      <c r="O26" s="36">
        <v>15.16</v>
      </c>
      <c r="P26" s="36">
        <v>16.72</v>
      </c>
      <c r="Q26" s="36">
        <v>18.399999999999999</v>
      </c>
      <c r="R26" s="36">
        <v>17.920000000000002</v>
      </c>
      <c r="S26" s="36">
        <v>19.77</v>
      </c>
      <c r="T26" s="36">
        <v>21.03</v>
      </c>
      <c r="U26" s="36">
        <v>22.32</v>
      </c>
      <c r="V26" s="36">
        <v>20.309999999999999</v>
      </c>
      <c r="W26" s="36">
        <v>20.329999999999998</v>
      </c>
      <c r="X26" s="36">
        <v>20.18</v>
      </c>
      <c r="Y26" s="36">
        <v>19.89</v>
      </c>
      <c r="Z26" s="36">
        <v>19.71</v>
      </c>
      <c r="AA26" s="36">
        <v>19.350000000000001</v>
      </c>
      <c r="AB26" s="36">
        <v>21.63</v>
      </c>
      <c r="AC26" s="36">
        <v>21.36</v>
      </c>
      <c r="AD26" s="36">
        <v>20.65</v>
      </c>
      <c r="AE26" s="36">
        <v>18.5</v>
      </c>
      <c r="AF26" s="36">
        <v>16.7</v>
      </c>
      <c r="AG26" s="36">
        <v>16.12</v>
      </c>
      <c r="AH26" s="36">
        <v>15.82</v>
      </c>
      <c r="AI26" s="36">
        <v>16.66</v>
      </c>
      <c r="AJ26" s="36">
        <v>16.52</v>
      </c>
      <c r="AK26" s="36">
        <v>16.73</v>
      </c>
      <c r="AL26" s="36">
        <v>16.260000000000002</v>
      </c>
      <c r="AM26" s="36">
        <v>16.8</v>
      </c>
      <c r="AN26" s="36">
        <v>15.8</v>
      </c>
      <c r="AO26" s="36">
        <v>15.43</v>
      </c>
      <c r="AP26" s="36">
        <v>15.75</v>
      </c>
      <c r="AQ26" s="36">
        <v>15.55</v>
      </c>
    </row>
    <row r="27" spans="1:43" x14ac:dyDescent="0.35">
      <c r="A27" s="37"/>
      <c r="B27" s="12"/>
      <c r="C27" s="8" t="s">
        <v>109</v>
      </c>
      <c r="D27" s="8"/>
      <c r="E27" s="31" t="s">
        <v>105</v>
      </c>
      <c r="F27" s="36">
        <v>0.89</v>
      </c>
      <c r="G27" s="36">
        <v>1.33</v>
      </c>
      <c r="H27" s="36">
        <v>3.96</v>
      </c>
      <c r="I27" s="36">
        <v>6.66</v>
      </c>
      <c r="J27" s="36">
        <v>7.67</v>
      </c>
      <c r="K27" s="36">
        <v>7.92</v>
      </c>
      <c r="L27" s="36">
        <v>8.1999999999999993</v>
      </c>
      <c r="M27" s="36">
        <v>8.6999999999999993</v>
      </c>
      <c r="N27" s="36">
        <v>8.07</v>
      </c>
      <c r="O27" s="36">
        <v>8.69</v>
      </c>
      <c r="P27" s="36">
        <v>8.2799999999999994</v>
      </c>
      <c r="Q27" s="36">
        <v>11.46</v>
      </c>
      <c r="R27" s="36">
        <v>13.96</v>
      </c>
      <c r="S27" s="36">
        <v>13.48</v>
      </c>
      <c r="T27" s="36">
        <v>12.6</v>
      </c>
      <c r="U27" s="36">
        <v>12.71</v>
      </c>
      <c r="V27" s="36">
        <v>13.4</v>
      </c>
      <c r="W27" s="36">
        <v>13.75</v>
      </c>
      <c r="X27" s="36">
        <v>16.95</v>
      </c>
      <c r="Y27" s="36">
        <v>19</v>
      </c>
      <c r="Z27" s="36">
        <v>20.02</v>
      </c>
      <c r="AA27" s="36">
        <v>18.63</v>
      </c>
      <c r="AB27" s="36">
        <v>20.260000000000002</v>
      </c>
      <c r="AC27" s="36">
        <v>18.059999999999999</v>
      </c>
      <c r="AD27" s="36">
        <v>17.989999999999998</v>
      </c>
      <c r="AE27" s="36">
        <v>18.54</v>
      </c>
      <c r="AF27" s="36">
        <v>19.61</v>
      </c>
      <c r="AG27" s="36">
        <v>19.46</v>
      </c>
      <c r="AH27" s="36">
        <v>18.13</v>
      </c>
      <c r="AI27" s="36">
        <v>16.760000000000002</v>
      </c>
      <c r="AJ27" s="36">
        <v>15.45</v>
      </c>
      <c r="AK27" s="36">
        <v>14.79</v>
      </c>
      <c r="AL27" s="36">
        <v>14.67</v>
      </c>
      <c r="AM27" s="36">
        <v>14.86</v>
      </c>
      <c r="AN27" s="36">
        <v>15.55</v>
      </c>
      <c r="AO27" s="36">
        <v>15.53</v>
      </c>
      <c r="AP27" s="36">
        <v>15.49</v>
      </c>
      <c r="AQ27" s="36">
        <v>15.92</v>
      </c>
    </row>
    <row r="28" spans="1:43" x14ac:dyDescent="0.35">
      <c r="A28" s="37"/>
      <c r="B28" s="12"/>
      <c r="C28" s="8" t="s">
        <v>110</v>
      </c>
      <c r="D28" s="8"/>
      <c r="E28" s="31" t="s">
        <v>105</v>
      </c>
      <c r="F28" s="36">
        <v>1.78</v>
      </c>
      <c r="G28" s="36">
        <v>3.17</v>
      </c>
      <c r="H28" s="36">
        <v>6.44</v>
      </c>
      <c r="I28" s="36">
        <v>11.75</v>
      </c>
      <c r="J28" s="36">
        <v>17.79</v>
      </c>
      <c r="K28" s="36">
        <v>25.44</v>
      </c>
      <c r="L28" s="36">
        <v>31.89</v>
      </c>
      <c r="M28" s="36">
        <v>34.35</v>
      </c>
      <c r="N28" s="36">
        <v>33.630000000000003</v>
      </c>
      <c r="O28" s="36">
        <v>34.28</v>
      </c>
      <c r="P28" s="36">
        <v>32.880000000000003</v>
      </c>
      <c r="Q28" s="36">
        <v>30.35</v>
      </c>
      <c r="R28" s="36">
        <v>26.64</v>
      </c>
      <c r="S28" s="36">
        <v>24.53</v>
      </c>
      <c r="T28" s="36">
        <v>22.27</v>
      </c>
      <c r="U28" s="36">
        <v>18.600000000000001</v>
      </c>
      <c r="V28" s="36">
        <v>18.12</v>
      </c>
      <c r="W28" s="36">
        <v>17.63</v>
      </c>
      <c r="X28" s="36">
        <v>14.02</v>
      </c>
      <c r="Y28" s="36">
        <v>11.95</v>
      </c>
      <c r="Z28" s="36">
        <v>11.31</v>
      </c>
      <c r="AA28" s="36">
        <v>13.85</v>
      </c>
      <c r="AB28" s="36">
        <v>9.3800000000000008</v>
      </c>
      <c r="AC28" s="36">
        <v>12.65</v>
      </c>
      <c r="AD28" s="36">
        <v>14.47</v>
      </c>
      <c r="AE28" s="36">
        <v>18.66</v>
      </c>
      <c r="AF28" s="36">
        <v>20.329999999999998</v>
      </c>
      <c r="AG28" s="36">
        <v>21.5</v>
      </c>
      <c r="AH28" s="36">
        <v>20.78</v>
      </c>
      <c r="AI28" s="36">
        <v>20.27</v>
      </c>
      <c r="AJ28" s="36">
        <v>18.98</v>
      </c>
      <c r="AK28" s="36">
        <v>18.600000000000001</v>
      </c>
      <c r="AL28" s="36">
        <v>18.43</v>
      </c>
      <c r="AM28" s="36">
        <v>18.91</v>
      </c>
      <c r="AN28" s="36">
        <v>19.03</v>
      </c>
      <c r="AO28" s="36">
        <v>20.18</v>
      </c>
      <c r="AP28" s="36">
        <v>20.47</v>
      </c>
      <c r="AQ28" s="36">
        <v>21.15</v>
      </c>
    </row>
    <row r="29" spans="1:43" x14ac:dyDescent="0.35">
      <c r="A29" s="37"/>
      <c r="B29" s="12"/>
      <c r="C29" s="8" t="s">
        <v>111</v>
      </c>
      <c r="D29" s="8"/>
      <c r="E29" s="31" t="s">
        <v>105</v>
      </c>
      <c r="F29" s="36">
        <v>0.22</v>
      </c>
      <c r="G29" s="36">
        <v>0.28000000000000003</v>
      </c>
      <c r="H29" s="36">
        <v>1.34</v>
      </c>
      <c r="I29" s="36">
        <v>1.41</v>
      </c>
      <c r="J29" s="36">
        <v>1.45</v>
      </c>
      <c r="K29" s="36">
        <v>0.4</v>
      </c>
      <c r="L29" s="36">
        <v>0.15</v>
      </c>
      <c r="M29" s="36">
        <v>0.17</v>
      </c>
      <c r="N29" s="36">
        <v>0.09</v>
      </c>
      <c r="O29" s="36">
        <v>0.1</v>
      </c>
      <c r="P29" s="36">
        <v>0.06</v>
      </c>
      <c r="Q29" s="36">
        <v>0.26</v>
      </c>
      <c r="R29" s="36">
        <v>0.13</v>
      </c>
      <c r="S29" s="36">
        <v>0.03</v>
      </c>
      <c r="T29" s="36">
        <v>0</v>
      </c>
      <c r="U29" s="36">
        <v>0</v>
      </c>
      <c r="V29" s="36">
        <v>0</v>
      </c>
      <c r="W29" s="36">
        <v>0</v>
      </c>
      <c r="X29" s="36">
        <v>0</v>
      </c>
      <c r="Y29" s="36">
        <v>0</v>
      </c>
      <c r="Z29" s="36">
        <v>0</v>
      </c>
      <c r="AA29" s="36">
        <v>0</v>
      </c>
      <c r="AB29" s="36">
        <v>0</v>
      </c>
      <c r="AC29" s="36">
        <v>0</v>
      </c>
      <c r="AD29" s="36">
        <v>0</v>
      </c>
      <c r="AE29" s="36">
        <v>0</v>
      </c>
      <c r="AF29" s="36">
        <v>0.01</v>
      </c>
      <c r="AG29" s="36">
        <v>0.02</v>
      </c>
      <c r="AH29" s="36">
        <v>0.01</v>
      </c>
      <c r="AI29" s="36">
        <v>0.01</v>
      </c>
      <c r="AJ29" s="36">
        <v>0.01</v>
      </c>
      <c r="AK29" s="36">
        <v>0.04</v>
      </c>
      <c r="AL29" s="36">
        <v>0.06</v>
      </c>
      <c r="AM29" s="36">
        <v>0.11</v>
      </c>
      <c r="AN29" s="36">
        <v>0.17</v>
      </c>
      <c r="AO29" s="36">
        <v>0.15</v>
      </c>
      <c r="AP29" s="36">
        <v>0.19</v>
      </c>
      <c r="AQ29" s="36">
        <v>0.2</v>
      </c>
    </row>
    <row r="30" spans="1:43" x14ac:dyDescent="0.35">
      <c r="A30" s="12"/>
      <c r="B30" s="12"/>
      <c r="C30" s="8"/>
      <c r="D30" s="8"/>
      <c r="E30" s="31"/>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row>
    <row r="31" spans="1:43" x14ac:dyDescent="0.35">
      <c r="A31" s="12"/>
      <c r="B31" s="12"/>
      <c r="C31" s="8" t="s">
        <v>112</v>
      </c>
      <c r="D31" s="8"/>
      <c r="E31" s="31" t="s">
        <v>88</v>
      </c>
      <c r="F31" s="36">
        <v>87.4</v>
      </c>
      <c r="G31" s="36">
        <v>49.21</v>
      </c>
      <c r="H31" s="36">
        <v>7.45</v>
      </c>
      <c r="I31" s="36">
        <v>3.73</v>
      </c>
      <c r="J31" s="36">
        <v>2.21</v>
      </c>
      <c r="K31" s="36">
        <v>1.1299999999999999</v>
      </c>
      <c r="L31" s="36">
        <v>0.05</v>
      </c>
      <c r="M31" s="36">
        <v>0.05</v>
      </c>
      <c r="N31" s="36">
        <v>0.11</v>
      </c>
      <c r="O31" s="36">
        <v>2.12</v>
      </c>
      <c r="P31" s="36">
        <v>2.21</v>
      </c>
      <c r="Q31" s="36">
        <v>2.3199999999999998</v>
      </c>
      <c r="R31" s="36">
        <v>4.03</v>
      </c>
      <c r="S31" s="36">
        <v>5.26</v>
      </c>
      <c r="T31" s="36">
        <v>5.6</v>
      </c>
      <c r="U31" s="36">
        <v>7.32</v>
      </c>
      <c r="V31" s="36">
        <v>9.3800000000000008</v>
      </c>
      <c r="W31" s="36">
        <v>10.54</v>
      </c>
      <c r="X31" s="36">
        <v>13.08</v>
      </c>
      <c r="Y31" s="36">
        <v>14.6</v>
      </c>
      <c r="Z31" s="36">
        <v>14.08</v>
      </c>
      <c r="AA31" s="36">
        <v>12.84</v>
      </c>
      <c r="AB31" s="36">
        <v>15.05</v>
      </c>
      <c r="AC31" s="36">
        <v>13.45</v>
      </c>
      <c r="AD31" s="36">
        <v>12.38</v>
      </c>
      <c r="AE31" s="36">
        <v>10.06</v>
      </c>
      <c r="AF31" s="36">
        <v>8.36</v>
      </c>
      <c r="AG31" s="36">
        <v>6.73</v>
      </c>
      <c r="AH31" s="36">
        <v>6.9</v>
      </c>
      <c r="AI31" s="36">
        <v>6.8</v>
      </c>
      <c r="AJ31" s="36">
        <v>6.74</v>
      </c>
      <c r="AK31" s="36">
        <v>6.39</v>
      </c>
      <c r="AL31" s="36">
        <v>6.11</v>
      </c>
      <c r="AM31" s="36">
        <v>6.09</v>
      </c>
      <c r="AN31" s="36">
        <v>6.57</v>
      </c>
      <c r="AO31" s="36">
        <v>6.32</v>
      </c>
      <c r="AP31" s="36">
        <v>5.93</v>
      </c>
      <c r="AQ31" s="36">
        <v>6.02</v>
      </c>
    </row>
    <row r="32" spans="1:43" x14ac:dyDescent="0.35">
      <c r="A32" s="12"/>
      <c r="B32" s="12"/>
      <c r="C32" s="8" t="s">
        <v>113</v>
      </c>
      <c r="D32" s="8"/>
      <c r="E32" s="31" t="s">
        <v>88</v>
      </c>
      <c r="F32" s="36">
        <v>113.16</v>
      </c>
      <c r="G32" s="36">
        <v>83.96</v>
      </c>
      <c r="H32" s="36">
        <v>29.62</v>
      </c>
      <c r="I32" s="36">
        <v>13.09</v>
      </c>
      <c r="J32" s="36">
        <v>6.02</v>
      </c>
      <c r="K32" s="36">
        <v>2.9</v>
      </c>
      <c r="L32" s="36">
        <v>1.45</v>
      </c>
      <c r="M32" s="36">
        <v>2.2000000000000002</v>
      </c>
      <c r="N32" s="36">
        <v>2.23</v>
      </c>
      <c r="O32" s="36">
        <v>3.82</v>
      </c>
      <c r="P32" s="36">
        <v>5.0199999999999996</v>
      </c>
      <c r="Q32" s="36">
        <v>5.32</v>
      </c>
      <c r="R32" s="36">
        <v>5.71</v>
      </c>
      <c r="S32" s="36">
        <v>8.99</v>
      </c>
      <c r="T32" s="36">
        <v>11.28</v>
      </c>
      <c r="U32" s="36">
        <v>13.41</v>
      </c>
      <c r="V32" s="36">
        <v>14.83</v>
      </c>
      <c r="W32" s="36">
        <v>15.22</v>
      </c>
      <c r="X32" s="36">
        <v>16.7</v>
      </c>
      <c r="Y32" s="36">
        <v>18.440000000000001</v>
      </c>
      <c r="Z32" s="36">
        <v>18.88</v>
      </c>
      <c r="AA32" s="36">
        <v>17.579999999999998</v>
      </c>
      <c r="AB32" s="36">
        <v>20.55</v>
      </c>
      <c r="AC32" s="36">
        <v>18.16</v>
      </c>
      <c r="AD32" s="36">
        <v>17.54</v>
      </c>
      <c r="AE32" s="36">
        <v>16.440000000000001</v>
      </c>
      <c r="AF32" s="36">
        <v>14.56</v>
      </c>
      <c r="AG32" s="36">
        <v>12.58</v>
      </c>
      <c r="AH32" s="36">
        <v>12.57</v>
      </c>
      <c r="AI32" s="36">
        <v>11.8</v>
      </c>
      <c r="AJ32" s="36">
        <v>11.29</v>
      </c>
      <c r="AK32" s="36">
        <v>10.74</v>
      </c>
      <c r="AL32" s="36">
        <v>10.3</v>
      </c>
      <c r="AM32" s="36">
        <v>10.23</v>
      </c>
      <c r="AN32" s="36">
        <v>11.55</v>
      </c>
      <c r="AO32" s="36">
        <v>10.72</v>
      </c>
      <c r="AP32" s="36">
        <v>10.11</v>
      </c>
      <c r="AQ32" s="36">
        <v>10.08</v>
      </c>
    </row>
    <row r="33" spans="1:43" x14ac:dyDescent="0.35">
      <c r="A33" s="12"/>
      <c r="B33" s="12"/>
      <c r="C33" s="8" t="s">
        <v>114</v>
      </c>
      <c r="D33" s="8"/>
      <c r="E33" s="31" t="s">
        <v>88</v>
      </c>
      <c r="F33" s="36">
        <v>198.49</v>
      </c>
      <c r="G33" s="36">
        <v>152.46</v>
      </c>
      <c r="H33" s="36">
        <v>121.36</v>
      </c>
      <c r="I33" s="36">
        <v>107.48</v>
      </c>
      <c r="J33" s="36">
        <v>102.43</v>
      </c>
      <c r="K33" s="36">
        <v>97.41</v>
      </c>
      <c r="L33" s="36">
        <v>96.2</v>
      </c>
      <c r="M33" s="36">
        <v>91.23</v>
      </c>
      <c r="N33" s="36">
        <v>92.58</v>
      </c>
      <c r="O33" s="36">
        <v>92.58</v>
      </c>
      <c r="P33" s="36">
        <v>94.33</v>
      </c>
      <c r="Q33" s="36">
        <v>94.17</v>
      </c>
      <c r="R33" s="36">
        <v>96.04</v>
      </c>
      <c r="S33" s="36">
        <v>97.43</v>
      </c>
      <c r="T33" s="36">
        <v>100.46</v>
      </c>
      <c r="U33" s="36">
        <v>104.38</v>
      </c>
      <c r="V33" s="36">
        <v>108.35</v>
      </c>
      <c r="W33" s="36">
        <v>108.36</v>
      </c>
      <c r="X33" s="36">
        <v>109.5</v>
      </c>
      <c r="Y33" s="36">
        <v>109.94</v>
      </c>
      <c r="Z33" s="36">
        <v>110.41</v>
      </c>
      <c r="AA33" s="36">
        <v>109.01</v>
      </c>
      <c r="AB33" s="36">
        <v>110.06</v>
      </c>
      <c r="AC33" s="36">
        <v>109.69</v>
      </c>
      <c r="AD33" s="36">
        <v>108.49</v>
      </c>
      <c r="AE33" s="36">
        <v>106.01</v>
      </c>
      <c r="AF33" s="36">
        <v>105.5</v>
      </c>
      <c r="AG33" s="36">
        <v>105.47</v>
      </c>
      <c r="AH33" s="36">
        <v>108.69</v>
      </c>
      <c r="AI33" s="36">
        <v>109.76</v>
      </c>
      <c r="AJ33" s="36">
        <v>113.43</v>
      </c>
      <c r="AK33" s="36">
        <v>115.95</v>
      </c>
      <c r="AL33" s="36">
        <v>117.24</v>
      </c>
      <c r="AM33" s="36">
        <v>116.5</v>
      </c>
      <c r="AN33" s="36">
        <v>115.31</v>
      </c>
      <c r="AO33" s="36">
        <v>115.75</v>
      </c>
      <c r="AP33" s="36">
        <v>114.97</v>
      </c>
      <c r="AQ33" s="36">
        <v>113.64</v>
      </c>
    </row>
    <row r="34" spans="1:43" x14ac:dyDescent="0.35">
      <c r="A34" s="12"/>
      <c r="B34" s="12"/>
      <c r="C34" s="8" t="s">
        <v>115</v>
      </c>
      <c r="D34" s="8"/>
      <c r="E34" s="31" t="s">
        <v>88</v>
      </c>
      <c r="F34" s="36">
        <v>218.81</v>
      </c>
      <c r="G34" s="36">
        <v>169.49</v>
      </c>
      <c r="H34" s="36">
        <v>137.02000000000001</v>
      </c>
      <c r="I34" s="36">
        <v>123.24</v>
      </c>
      <c r="J34" s="36">
        <v>116.68</v>
      </c>
      <c r="K34" s="36">
        <v>112</v>
      </c>
      <c r="L34" s="36">
        <v>111.02</v>
      </c>
      <c r="M34" s="36">
        <v>102.77</v>
      </c>
      <c r="N34" s="36">
        <v>105.38</v>
      </c>
      <c r="O34" s="36">
        <v>104.87</v>
      </c>
      <c r="P34" s="36">
        <v>108</v>
      </c>
      <c r="Q34" s="36">
        <v>108.48</v>
      </c>
      <c r="R34" s="36">
        <v>111.75</v>
      </c>
      <c r="S34" s="36">
        <v>116.81</v>
      </c>
      <c r="T34" s="36">
        <v>121.89</v>
      </c>
      <c r="U34" s="36">
        <v>127.26</v>
      </c>
      <c r="V34" s="36">
        <v>132.41</v>
      </c>
      <c r="W34" s="36">
        <v>129.97</v>
      </c>
      <c r="X34" s="36">
        <v>130.81</v>
      </c>
      <c r="Y34" s="36">
        <v>130.38</v>
      </c>
      <c r="Z34" s="36">
        <v>129.94</v>
      </c>
      <c r="AA34" s="36">
        <v>129.65</v>
      </c>
      <c r="AB34" s="36">
        <v>131.41</v>
      </c>
      <c r="AC34" s="36">
        <v>130.02000000000001</v>
      </c>
      <c r="AD34" s="36">
        <v>126.99</v>
      </c>
      <c r="AE34" s="36">
        <v>122.2</v>
      </c>
      <c r="AF34" s="36">
        <v>121.65</v>
      </c>
      <c r="AG34" s="36">
        <v>124.12</v>
      </c>
      <c r="AH34" s="36">
        <v>128.58000000000001</v>
      </c>
      <c r="AI34" s="36">
        <v>129.03</v>
      </c>
      <c r="AJ34" s="36">
        <v>133.41999999999999</v>
      </c>
      <c r="AK34" s="36">
        <v>137.65</v>
      </c>
      <c r="AL34" s="36">
        <v>140.62</v>
      </c>
      <c r="AM34" s="36">
        <v>139.43</v>
      </c>
      <c r="AN34" s="36">
        <v>134.91999999999999</v>
      </c>
      <c r="AO34" s="36">
        <v>139.97999999999999</v>
      </c>
      <c r="AP34" s="36">
        <v>143.49</v>
      </c>
      <c r="AQ34" s="36">
        <v>141.54</v>
      </c>
    </row>
    <row r="35" spans="1:43" x14ac:dyDescent="0.35">
      <c r="A35" s="12"/>
      <c r="B35" s="12"/>
      <c r="C35" s="8"/>
      <c r="D35" s="8"/>
      <c r="E35" s="31"/>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1:43" x14ac:dyDescent="0.35">
      <c r="A36" s="12"/>
      <c r="B36" s="12"/>
      <c r="C36" s="8" t="s">
        <v>116</v>
      </c>
      <c r="D36" s="8"/>
      <c r="E36" s="31" t="s">
        <v>88</v>
      </c>
      <c r="F36" s="36">
        <v>42.86</v>
      </c>
      <c r="G36" s="36">
        <v>36.270000000000003</v>
      </c>
      <c r="H36" s="36">
        <v>37.67</v>
      </c>
      <c r="I36" s="36">
        <v>40.299999999999997</v>
      </c>
      <c r="J36" s="36">
        <v>42.12</v>
      </c>
      <c r="K36" s="36">
        <v>42.97</v>
      </c>
      <c r="L36" s="36">
        <v>44.84</v>
      </c>
      <c r="M36" s="36">
        <v>40.35</v>
      </c>
      <c r="N36" s="36">
        <v>41.18</v>
      </c>
      <c r="O36" s="36">
        <v>40.61</v>
      </c>
      <c r="P36" s="36">
        <v>42.67</v>
      </c>
      <c r="Q36" s="36">
        <v>41.27</v>
      </c>
      <c r="R36" s="36">
        <v>51.92</v>
      </c>
      <c r="S36" s="36">
        <v>47.3</v>
      </c>
      <c r="T36" s="36">
        <v>48.84</v>
      </c>
      <c r="U36" s="36">
        <v>47.44</v>
      </c>
      <c r="V36" s="36">
        <v>47.05</v>
      </c>
      <c r="W36" s="36">
        <v>44.02</v>
      </c>
      <c r="X36" s="36">
        <v>42.06</v>
      </c>
      <c r="Y36" s="36">
        <v>40.11</v>
      </c>
      <c r="Z36" s="36">
        <v>39.28</v>
      </c>
      <c r="AA36" s="36">
        <v>39.979999999999997</v>
      </c>
      <c r="AB36" s="36">
        <v>40.26</v>
      </c>
      <c r="AC36" s="36">
        <v>39.99</v>
      </c>
      <c r="AD36" s="36">
        <v>41.58</v>
      </c>
      <c r="AE36" s="36">
        <v>42.26</v>
      </c>
      <c r="AF36" s="36">
        <v>42.34</v>
      </c>
      <c r="AG36" s="36">
        <v>43.56</v>
      </c>
      <c r="AH36" s="36">
        <v>45.74</v>
      </c>
      <c r="AI36" s="36">
        <v>45.16</v>
      </c>
      <c r="AJ36" s="36">
        <v>47.29</v>
      </c>
      <c r="AK36" s="36">
        <v>49.95</v>
      </c>
      <c r="AL36" s="36">
        <v>54.44</v>
      </c>
      <c r="AM36" s="36">
        <v>53.35</v>
      </c>
      <c r="AN36" s="36">
        <v>46.33</v>
      </c>
      <c r="AO36" s="36">
        <v>51.8</v>
      </c>
      <c r="AP36" s="36">
        <v>56.7</v>
      </c>
      <c r="AQ36" s="36">
        <v>55.32</v>
      </c>
    </row>
    <row r="37" spans="1:43" x14ac:dyDescent="0.35">
      <c r="A37" s="12"/>
      <c r="B37" s="34" t="s">
        <v>117</v>
      </c>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row>
    <row r="38" spans="1:43" x14ac:dyDescent="0.35">
      <c r="A38" s="27" t="s">
        <v>118</v>
      </c>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row>
    <row r="39" spans="1:43" x14ac:dyDescent="0.35">
      <c r="A39" s="29"/>
      <c r="B39" s="29"/>
      <c r="C39" s="29" t="s">
        <v>54</v>
      </c>
      <c r="D39" s="29"/>
      <c r="E39" s="29" t="s">
        <v>55</v>
      </c>
      <c r="F39" s="30">
        <v>2023</v>
      </c>
      <c r="G39" s="30">
        <v>2024</v>
      </c>
      <c r="H39" s="30">
        <v>2025</v>
      </c>
      <c r="I39" s="30">
        <v>2026</v>
      </c>
      <c r="J39" s="30">
        <v>2027</v>
      </c>
      <c r="K39" s="30">
        <v>2028</v>
      </c>
      <c r="L39" s="30">
        <v>2029</v>
      </c>
      <c r="M39" s="30">
        <v>2030</v>
      </c>
      <c r="N39" s="30">
        <v>2031</v>
      </c>
      <c r="O39" s="30">
        <v>2032</v>
      </c>
      <c r="P39" s="30">
        <v>2033</v>
      </c>
      <c r="Q39" s="30">
        <v>2034</v>
      </c>
      <c r="R39" s="30">
        <v>2035</v>
      </c>
      <c r="S39" s="30">
        <v>2036</v>
      </c>
      <c r="T39" s="30">
        <v>2037</v>
      </c>
      <c r="U39" s="30">
        <v>2038</v>
      </c>
      <c r="V39" s="30">
        <v>2039</v>
      </c>
      <c r="W39" s="30">
        <v>2040</v>
      </c>
      <c r="X39" s="30">
        <v>2041</v>
      </c>
      <c r="Y39" s="30">
        <v>2042</v>
      </c>
      <c r="Z39" s="30">
        <v>2043</v>
      </c>
      <c r="AA39" s="30">
        <v>2044</v>
      </c>
      <c r="AB39" s="30">
        <v>2045</v>
      </c>
      <c r="AC39" s="30">
        <v>2046</v>
      </c>
      <c r="AD39" s="30">
        <v>2047</v>
      </c>
      <c r="AE39" s="30">
        <v>2048</v>
      </c>
      <c r="AF39" s="30">
        <v>2049</v>
      </c>
      <c r="AG39" s="30">
        <v>2050</v>
      </c>
      <c r="AH39" s="30">
        <v>2051</v>
      </c>
      <c r="AI39" s="30">
        <v>2052</v>
      </c>
      <c r="AJ39" s="30">
        <v>2053</v>
      </c>
      <c r="AK39" s="30">
        <v>2054</v>
      </c>
      <c r="AL39" s="30">
        <v>2055</v>
      </c>
      <c r="AM39" s="30">
        <v>2056</v>
      </c>
      <c r="AN39" s="30">
        <v>2057</v>
      </c>
      <c r="AO39" s="30">
        <v>2058</v>
      </c>
      <c r="AP39" s="30">
        <v>2059</v>
      </c>
      <c r="AQ39" s="30">
        <v>2060</v>
      </c>
    </row>
    <row r="40" spans="1:43" x14ac:dyDescent="0.35">
      <c r="A40" s="12"/>
      <c r="B40" s="12" t="s">
        <v>119</v>
      </c>
      <c r="C40" s="8" t="s">
        <v>120</v>
      </c>
      <c r="D40" s="8"/>
      <c r="E40" s="31" t="s">
        <v>88</v>
      </c>
      <c r="F40" s="36">
        <v>212.07</v>
      </c>
      <c r="G40" s="36">
        <v>171.68</v>
      </c>
      <c r="H40" s="36">
        <v>132.43</v>
      </c>
      <c r="I40" s="36">
        <v>111.49</v>
      </c>
      <c r="J40" s="36">
        <v>100.83</v>
      </c>
      <c r="K40" s="36">
        <v>90.37</v>
      </c>
      <c r="L40" s="36">
        <v>82.58</v>
      </c>
      <c r="M40" s="36">
        <v>77.680000000000007</v>
      </c>
      <c r="N40" s="36">
        <v>79.53</v>
      </c>
      <c r="O40" s="36">
        <v>79.61</v>
      </c>
      <c r="P40" s="36">
        <v>82.59</v>
      </c>
      <c r="Q40" s="36">
        <v>82.61</v>
      </c>
      <c r="R40" s="36">
        <v>87.39</v>
      </c>
      <c r="S40" s="36">
        <v>88.85</v>
      </c>
      <c r="T40" s="36">
        <v>93.17</v>
      </c>
      <c r="U40" s="36">
        <v>97.5</v>
      </c>
      <c r="V40" s="36">
        <v>99.1</v>
      </c>
      <c r="W40" s="36">
        <v>97.77</v>
      </c>
      <c r="X40" s="36">
        <v>98.98</v>
      </c>
      <c r="Y40" s="36">
        <v>98.71</v>
      </c>
      <c r="Z40" s="36">
        <v>97.72</v>
      </c>
      <c r="AA40" s="36">
        <v>95.59</v>
      </c>
      <c r="AB40" s="36">
        <v>97.17</v>
      </c>
      <c r="AC40" s="36">
        <v>95.98</v>
      </c>
      <c r="AD40" s="36">
        <v>94.58</v>
      </c>
      <c r="AE40" s="36">
        <v>91.54</v>
      </c>
      <c r="AF40" s="36">
        <v>90.26</v>
      </c>
      <c r="AG40" s="36">
        <v>91</v>
      </c>
      <c r="AH40" s="36">
        <v>94.02</v>
      </c>
      <c r="AI40" s="36">
        <v>95.41</v>
      </c>
      <c r="AJ40" s="36">
        <v>98.69</v>
      </c>
      <c r="AK40" s="36">
        <v>101.69</v>
      </c>
      <c r="AL40" s="36">
        <v>104.75</v>
      </c>
      <c r="AM40" s="36">
        <v>106.79</v>
      </c>
      <c r="AN40" s="36">
        <v>109.39</v>
      </c>
      <c r="AO40" s="36">
        <v>118.41</v>
      </c>
      <c r="AP40" s="36">
        <v>124.1</v>
      </c>
      <c r="AQ40" s="36">
        <v>123.03</v>
      </c>
    </row>
    <row r="41" spans="1:43" x14ac:dyDescent="0.35">
      <c r="A41" s="12"/>
      <c r="B41" s="12"/>
      <c r="C41" s="8" t="s">
        <v>121</v>
      </c>
      <c r="D41" s="8"/>
      <c r="E41" s="31" t="s">
        <v>88</v>
      </c>
      <c r="F41" s="36">
        <v>293.82</v>
      </c>
      <c r="G41" s="36">
        <v>224.56</v>
      </c>
      <c r="H41" s="36">
        <v>189.96</v>
      </c>
      <c r="I41" s="36">
        <v>171.74</v>
      </c>
      <c r="J41" s="36">
        <v>166.23</v>
      </c>
      <c r="K41" s="36">
        <v>155.1</v>
      </c>
      <c r="L41" s="36">
        <v>158.34</v>
      </c>
      <c r="M41" s="36">
        <v>149.99</v>
      </c>
      <c r="N41" s="36">
        <v>152.72</v>
      </c>
      <c r="O41" s="36">
        <v>152.13999999999999</v>
      </c>
      <c r="P41" s="36">
        <v>156.16</v>
      </c>
      <c r="Q41" s="36">
        <v>156.93</v>
      </c>
      <c r="R41" s="36">
        <v>161.19999999999999</v>
      </c>
      <c r="S41" s="36">
        <v>162.71</v>
      </c>
      <c r="T41" s="36">
        <v>165.87</v>
      </c>
      <c r="U41" s="36">
        <v>171.85</v>
      </c>
      <c r="V41" s="36">
        <v>180.29</v>
      </c>
      <c r="W41" s="36">
        <v>174.57</v>
      </c>
      <c r="X41" s="36">
        <v>177.06</v>
      </c>
      <c r="Y41" s="36">
        <v>177.1</v>
      </c>
      <c r="Z41" s="36">
        <v>177.47</v>
      </c>
      <c r="AA41" s="36">
        <v>179.56</v>
      </c>
      <c r="AB41" s="36">
        <v>180.72</v>
      </c>
      <c r="AC41" s="36">
        <v>182.97</v>
      </c>
      <c r="AD41" s="36">
        <v>183.62</v>
      </c>
      <c r="AE41" s="36">
        <v>179.95</v>
      </c>
      <c r="AF41" s="36">
        <v>175.89</v>
      </c>
      <c r="AG41" s="36">
        <v>178.52</v>
      </c>
      <c r="AH41" s="36">
        <v>186.06</v>
      </c>
      <c r="AI41" s="36">
        <v>186.01</v>
      </c>
      <c r="AJ41" s="36">
        <v>193.77</v>
      </c>
      <c r="AK41" s="36">
        <v>199.23</v>
      </c>
      <c r="AL41" s="36">
        <v>202.08</v>
      </c>
      <c r="AM41" s="36">
        <v>200.93</v>
      </c>
      <c r="AN41" s="36">
        <v>202.28</v>
      </c>
      <c r="AO41" s="36">
        <v>207.41</v>
      </c>
      <c r="AP41" s="36">
        <v>211.44</v>
      </c>
      <c r="AQ41" s="36">
        <v>211.52</v>
      </c>
    </row>
    <row r="42" spans="1:43" x14ac:dyDescent="0.35">
      <c r="A42" s="12"/>
      <c r="B42" s="12"/>
      <c r="C42" s="8" t="s">
        <v>122</v>
      </c>
      <c r="D42" s="8"/>
      <c r="E42" s="31" t="s">
        <v>88</v>
      </c>
      <c r="F42" s="36">
        <v>107.2</v>
      </c>
      <c r="G42" s="36">
        <v>80.19</v>
      </c>
      <c r="H42" s="36">
        <v>57.47</v>
      </c>
      <c r="I42" s="36">
        <v>45.52</v>
      </c>
      <c r="J42" s="36">
        <v>40.51</v>
      </c>
      <c r="K42" s="36">
        <v>35.93</v>
      </c>
      <c r="L42" s="36">
        <v>32.229999999999997</v>
      </c>
      <c r="M42" s="36">
        <v>29.5</v>
      </c>
      <c r="N42" s="36">
        <v>30.31</v>
      </c>
      <c r="O42" s="36">
        <v>29.01</v>
      </c>
      <c r="P42" s="36">
        <v>29.68</v>
      </c>
      <c r="Q42" s="36">
        <v>27.7</v>
      </c>
      <c r="R42" s="36">
        <v>27.3</v>
      </c>
      <c r="S42" s="36">
        <v>27.84</v>
      </c>
      <c r="T42" s="36">
        <v>29.29</v>
      </c>
      <c r="U42" s="36">
        <v>30.87</v>
      </c>
      <c r="V42" s="36">
        <v>32</v>
      </c>
      <c r="W42" s="36">
        <v>32.42</v>
      </c>
      <c r="X42" s="36">
        <v>32.26</v>
      </c>
      <c r="Y42" s="36">
        <v>32.340000000000003</v>
      </c>
      <c r="Z42" s="36">
        <v>32.08</v>
      </c>
      <c r="AA42" s="36">
        <v>31.58</v>
      </c>
      <c r="AB42" s="36">
        <v>31.82</v>
      </c>
      <c r="AC42" s="36">
        <v>31.36</v>
      </c>
      <c r="AD42" s="36">
        <v>30.59</v>
      </c>
      <c r="AE42" s="36">
        <v>28.49</v>
      </c>
      <c r="AF42" s="36">
        <v>27.84</v>
      </c>
      <c r="AG42" s="36">
        <v>27.17</v>
      </c>
      <c r="AH42" s="36">
        <v>28.75</v>
      </c>
      <c r="AI42" s="36">
        <v>29.34</v>
      </c>
      <c r="AJ42" s="36">
        <v>30.83</v>
      </c>
      <c r="AK42" s="36">
        <v>31.45</v>
      </c>
      <c r="AL42" s="36">
        <v>31.76</v>
      </c>
      <c r="AM42" s="36">
        <v>30.76</v>
      </c>
      <c r="AN42" s="36">
        <v>30.17</v>
      </c>
      <c r="AO42" s="36">
        <v>29.61</v>
      </c>
      <c r="AP42" s="36">
        <v>29.24</v>
      </c>
      <c r="AQ42" s="36">
        <v>28.49</v>
      </c>
    </row>
    <row r="43" spans="1:43" x14ac:dyDescent="0.35">
      <c r="A43" s="12"/>
      <c r="B43" s="12"/>
      <c r="C43" s="8" t="s">
        <v>123</v>
      </c>
      <c r="D43" s="8"/>
      <c r="E43" s="31" t="s">
        <v>88</v>
      </c>
      <c r="F43" s="36">
        <v>11.74</v>
      </c>
      <c r="G43" s="36">
        <v>1.97</v>
      </c>
      <c r="H43" s="36">
        <v>1.07</v>
      </c>
      <c r="I43" s="36">
        <v>0.3</v>
      </c>
      <c r="J43" s="36">
        <v>0.06</v>
      </c>
      <c r="K43" s="36">
        <v>0.03</v>
      </c>
      <c r="L43" s="36">
        <v>0.03</v>
      </c>
      <c r="M43" s="36">
        <v>0.03</v>
      </c>
      <c r="N43" s="36">
        <v>0.03</v>
      </c>
      <c r="O43" s="36">
        <v>0.03</v>
      </c>
      <c r="P43" s="36">
        <v>0.91</v>
      </c>
      <c r="Q43" s="36">
        <v>1.04</v>
      </c>
      <c r="R43" s="36">
        <v>1.0900000000000001</v>
      </c>
      <c r="S43" s="36">
        <v>1.1100000000000001</v>
      </c>
      <c r="T43" s="36">
        <v>1.1100000000000001</v>
      </c>
      <c r="U43" s="36">
        <v>1.1100000000000001</v>
      </c>
      <c r="V43" s="36">
        <v>1.23</v>
      </c>
      <c r="W43" s="36">
        <v>1.27</v>
      </c>
      <c r="X43" s="36">
        <v>1.28</v>
      </c>
      <c r="Y43" s="36">
        <v>1.47</v>
      </c>
      <c r="Z43" s="36">
        <v>1.33</v>
      </c>
      <c r="AA43" s="36">
        <v>1.1100000000000001</v>
      </c>
      <c r="AB43" s="36">
        <v>1.1100000000000001</v>
      </c>
      <c r="AC43" s="36">
        <v>1.1100000000000001</v>
      </c>
      <c r="AD43" s="36">
        <v>1.1100000000000001</v>
      </c>
      <c r="AE43" s="36">
        <v>1.1100000000000001</v>
      </c>
      <c r="AF43" s="36">
        <v>1.01</v>
      </c>
      <c r="AG43" s="36">
        <v>0.51</v>
      </c>
      <c r="AH43" s="36">
        <v>0.53</v>
      </c>
      <c r="AI43" s="36">
        <v>0.61</v>
      </c>
      <c r="AJ43" s="36">
        <v>0.4</v>
      </c>
      <c r="AK43" s="36">
        <v>-0.35</v>
      </c>
      <c r="AL43" s="36">
        <v>-0.72</v>
      </c>
      <c r="AM43" s="36">
        <v>-1.1000000000000001</v>
      </c>
      <c r="AN43" s="36">
        <v>-1.03</v>
      </c>
      <c r="AO43" s="36">
        <v>-1.93</v>
      </c>
      <c r="AP43" s="36">
        <v>-2.33</v>
      </c>
      <c r="AQ43" s="36">
        <v>-2.74</v>
      </c>
    </row>
    <row r="44" spans="1:43" x14ac:dyDescent="0.35">
      <c r="A44" s="12"/>
      <c r="B44" s="12"/>
      <c r="C44" s="8"/>
      <c r="D44" s="8"/>
      <c r="E44" s="8"/>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1:43" x14ac:dyDescent="0.35">
      <c r="A45" s="27" t="s">
        <v>29</v>
      </c>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row>
    <row r="46" spans="1:43" x14ac:dyDescent="0.35">
      <c r="A46" s="29"/>
      <c r="B46" s="29"/>
      <c r="C46" s="29" t="s">
        <v>54</v>
      </c>
      <c r="D46" s="29"/>
      <c r="E46" s="29" t="s">
        <v>55</v>
      </c>
      <c r="F46" s="30">
        <v>2023</v>
      </c>
      <c r="G46" s="30">
        <v>2024</v>
      </c>
      <c r="H46" s="30">
        <v>2025</v>
      </c>
      <c r="I46" s="30">
        <v>2026</v>
      </c>
      <c r="J46" s="30">
        <v>2027</v>
      </c>
      <c r="K46" s="30">
        <v>2028</v>
      </c>
      <c r="L46" s="30">
        <v>2029</v>
      </c>
      <c r="M46" s="30">
        <v>2030</v>
      </c>
      <c r="N46" s="30">
        <v>2031</v>
      </c>
      <c r="O46" s="30">
        <v>2032</v>
      </c>
      <c r="P46" s="30">
        <v>2033</v>
      </c>
      <c r="Q46" s="30">
        <v>2034</v>
      </c>
      <c r="R46" s="30">
        <v>2035</v>
      </c>
      <c r="S46" s="30">
        <v>2036</v>
      </c>
      <c r="T46" s="30">
        <v>2037</v>
      </c>
      <c r="U46" s="30">
        <v>2038</v>
      </c>
      <c r="V46" s="30">
        <v>2039</v>
      </c>
      <c r="W46" s="30">
        <v>2040</v>
      </c>
      <c r="X46" s="30">
        <v>2041</v>
      </c>
      <c r="Y46" s="30">
        <v>2042</v>
      </c>
      <c r="Z46" s="30">
        <v>2043</v>
      </c>
      <c r="AA46" s="30">
        <v>2044</v>
      </c>
      <c r="AB46" s="30">
        <v>2045</v>
      </c>
      <c r="AC46" s="30">
        <v>2046</v>
      </c>
      <c r="AD46" s="30">
        <v>2047</v>
      </c>
      <c r="AE46" s="30">
        <v>2048</v>
      </c>
      <c r="AF46" s="30">
        <v>2049</v>
      </c>
      <c r="AG46" s="30">
        <v>2050</v>
      </c>
      <c r="AH46" s="30">
        <v>2051</v>
      </c>
      <c r="AI46" s="30">
        <v>2052</v>
      </c>
      <c r="AJ46" s="30">
        <v>2053</v>
      </c>
      <c r="AK46" s="30">
        <v>2054</v>
      </c>
      <c r="AL46" s="30">
        <v>2055</v>
      </c>
      <c r="AM46" s="30">
        <v>2056</v>
      </c>
      <c r="AN46" s="30">
        <v>2057</v>
      </c>
      <c r="AO46" s="30">
        <v>2058</v>
      </c>
      <c r="AP46" s="30">
        <v>2059</v>
      </c>
      <c r="AQ46" s="30">
        <v>2060</v>
      </c>
    </row>
    <row r="47" spans="1:43" x14ac:dyDescent="0.35">
      <c r="A47" s="12"/>
      <c r="B47" s="12" t="s">
        <v>124</v>
      </c>
      <c r="C47" s="8" t="s">
        <v>125</v>
      </c>
      <c r="D47" s="8"/>
      <c r="E47" s="31" t="s">
        <v>126</v>
      </c>
      <c r="F47" s="36">
        <v>18.149999999999999</v>
      </c>
      <c r="G47" s="36">
        <v>19.82</v>
      </c>
      <c r="H47" s="36">
        <v>33.68</v>
      </c>
      <c r="I47" s="36">
        <v>59.12</v>
      </c>
      <c r="J47" s="36">
        <v>63.44</v>
      </c>
      <c r="K47" s="36">
        <v>70.290000000000006</v>
      </c>
      <c r="L47" s="36">
        <v>79.72</v>
      </c>
      <c r="M47" s="36">
        <v>84.03</v>
      </c>
      <c r="N47" s="36">
        <v>134.74</v>
      </c>
      <c r="O47" s="36">
        <v>95.38</v>
      </c>
      <c r="P47" s="36">
        <v>99.09</v>
      </c>
      <c r="Q47" s="36">
        <v>101.62</v>
      </c>
      <c r="R47" s="36">
        <v>112.01</v>
      </c>
      <c r="S47" s="36">
        <v>111.3</v>
      </c>
      <c r="T47" s="36">
        <v>109.41</v>
      </c>
      <c r="U47" s="36">
        <v>121.68</v>
      </c>
      <c r="V47" s="36">
        <v>118.31</v>
      </c>
      <c r="W47" s="36">
        <v>114.62</v>
      </c>
      <c r="X47" s="36">
        <v>114.62</v>
      </c>
      <c r="Y47" s="36">
        <v>106.15</v>
      </c>
      <c r="Z47" s="36">
        <v>106.15</v>
      </c>
      <c r="AA47" s="36">
        <v>96.42</v>
      </c>
      <c r="AB47" s="36">
        <v>96.42</v>
      </c>
      <c r="AC47" s="36">
        <v>86.41</v>
      </c>
      <c r="AD47" s="36">
        <v>86.41</v>
      </c>
      <c r="AE47" s="36">
        <v>73.22</v>
      </c>
      <c r="AF47" s="36">
        <v>73.22</v>
      </c>
      <c r="AG47" s="36">
        <v>58.32</v>
      </c>
      <c r="AH47" s="36">
        <v>58.32</v>
      </c>
      <c r="AI47" s="36">
        <v>81.59</v>
      </c>
      <c r="AJ47" s="36">
        <v>81.59</v>
      </c>
      <c r="AK47" s="36">
        <v>26.6</v>
      </c>
      <c r="AL47" s="36">
        <v>26.6</v>
      </c>
      <c r="AM47" s="36">
        <v>7.76</v>
      </c>
      <c r="AN47" s="36">
        <v>7.76</v>
      </c>
      <c r="AO47" s="36">
        <v>7.76</v>
      </c>
      <c r="AP47" s="36">
        <v>7.76</v>
      </c>
      <c r="AQ47" s="36">
        <v>7.76</v>
      </c>
    </row>
    <row r="48" spans="1:43" x14ac:dyDescent="0.35">
      <c r="A48" s="12"/>
      <c r="B48" s="34" t="s">
        <v>127</v>
      </c>
      <c r="C48" s="8"/>
      <c r="D48" s="8"/>
      <c r="E48" s="31"/>
      <c r="F48" s="39"/>
      <c r="G48" s="39"/>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row>
    <row r="49" spans="1:67" x14ac:dyDescent="0.35">
      <c r="A49" s="12"/>
      <c r="B49" s="37"/>
      <c r="C49" s="8"/>
      <c r="D49" s="8"/>
      <c r="E49" s="31"/>
      <c r="F49" s="39"/>
      <c r="G49" s="39"/>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row>
    <row r="50" spans="1:67" x14ac:dyDescent="0.35">
      <c r="A50" s="12"/>
      <c r="B50" s="12" t="s">
        <v>128</v>
      </c>
      <c r="C50" s="8" t="s">
        <v>129</v>
      </c>
      <c r="D50" s="8"/>
      <c r="E50" s="31" t="s">
        <v>98</v>
      </c>
      <c r="F50" s="36">
        <v>0</v>
      </c>
      <c r="G50" s="36">
        <v>0</v>
      </c>
      <c r="H50" s="36">
        <v>0</v>
      </c>
      <c r="I50" s="36">
        <v>0.28000000000000003</v>
      </c>
      <c r="J50" s="36">
        <v>2</v>
      </c>
      <c r="K50" s="36">
        <v>2</v>
      </c>
      <c r="L50" s="36">
        <v>2</v>
      </c>
      <c r="M50" s="36">
        <v>2</v>
      </c>
      <c r="N50" s="36">
        <v>2.0499999999999998</v>
      </c>
      <c r="O50" s="36">
        <v>2</v>
      </c>
      <c r="P50" s="36">
        <v>2</v>
      </c>
      <c r="Q50" s="36">
        <v>2</v>
      </c>
      <c r="R50" s="36">
        <v>2.46</v>
      </c>
      <c r="S50" s="36">
        <v>2.34</v>
      </c>
      <c r="T50" s="36">
        <v>2.36</v>
      </c>
      <c r="U50" s="36">
        <v>2.41</v>
      </c>
      <c r="V50" s="36">
        <v>2.71</v>
      </c>
      <c r="W50" s="36">
        <v>4.4800000000000004</v>
      </c>
      <c r="X50" s="36">
        <v>0</v>
      </c>
      <c r="Y50" s="36">
        <v>4.68</v>
      </c>
      <c r="Z50" s="36">
        <v>0</v>
      </c>
      <c r="AA50" s="36">
        <v>4.08</v>
      </c>
      <c r="AB50" s="36">
        <v>0</v>
      </c>
      <c r="AC50" s="36">
        <v>4.2</v>
      </c>
      <c r="AD50" s="36">
        <v>0</v>
      </c>
      <c r="AE50" s="36">
        <v>4.72</v>
      </c>
      <c r="AF50" s="36">
        <v>0</v>
      </c>
      <c r="AG50" s="36">
        <v>3.17</v>
      </c>
      <c r="AH50" s="36">
        <v>0</v>
      </c>
      <c r="AI50" s="36">
        <v>1.42</v>
      </c>
      <c r="AJ50" s="36">
        <v>0</v>
      </c>
      <c r="AK50" s="36">
        <v>0.48</v>
      </c>
      <c r="AL50" s="36">
        <v>0</v>
      </c>
      <c r="AM50" s="36">
        <v>2.3199999999999998</v>
      </c>
      <c r="AN50" s="36">
        <v>0</v>
      </c>
      <c r="AO50" s="36">
        <v>1.82</v>
      </c>
      <c r="AP50" s="36">
        <v>0</v>
      </c>
      <c r="AQ50" s="36">
        <v>1.95</v>
      </c>
    </row>
    <row r="51" spans="1:67" x14ac:dyDescent="0.35">
      <c r="A51" s="12"/>
      <c r="B51" s="12" t="s">
        <v>2</v>
      </c>
      <c r="C51" s="8" t="s">
        <v>130</v>
      </c>
      <c r="D51" s="8"/>
      <c r="E51" s="31" t="s">
        <v>98</v>
      </c>
      <c r="F51" s="36">
        <v>0</v>
      </c>
      <c r="G51" s="36">
        <v>0</v>
      </c>
      <c r="H51" s="36">
        <v>0</v>
      </c>
      <c r="I51" s="36">
        <v>0</v>
      </c>
      <c r="J51" s="36">
        <v>0</v>
      </c>
      <c r="K51" s="36">
        <v>0</v>
      </c>
      <c r="L51" s="36">
        <v>0</v>
      </c>
      <c r="M51" s="36">
        <v>0.5</v>
      </c>
      <c r="N51" s="36">
        <v>0.5</v>
      </c>
      <c r="O51" s="36">
        <v>0.5</v>
      </c>
      <c r="P51" s="36">
        <v>0.5</v>
      </c>
      <c r="Q51" s="36">
        <v>0.5</v>
      </c>
      <c r="R51" s="36">
        <v>0.5</v>
      </c>
      <c r="S51" s="36">
        <v>0.5</v>
      </c>
      <c r="T51" s="36">
        <v>0.5</v>
      </c>
      <c r="U51" s="36">
        <v>0.5</v>
      </c>
      <c r="V51" s="36">
        <v>0.5</v>
      </c>
      <c r="W51" s="36">
        <v>0.5</v>
      </c>
      <c r="X51" s="36">
        <v>0</v>
      </c>
      <c r="Y51" s="36">
        <v>1</v>
      </c>
      <c r="Z51" s="36">
        <v>0</v>
      </c>
      <c r="AA51" s="36">
        <v>1</v>
      </c>
      <c r="AB51" s="36">
        <v>0</v>
      </c>
      <c r="AC51" s="36">
        <v>1</v>
      </c>
      <c r="AD51" s="36">
        <v>0</v>
      </c>
      <c r="AE51" s="36">
        <v>1</v>
      </c>
      <c r="AF51" s="36">
        <v>0</v>
      </c>
      <c r="AG51" s="36">
        <v>1</v>
      </c>
      <c r="AH51" s="36">
        <v>0</v>
      </c>
      <c r="AI51" s="36">
        <v>1</v>
      </c>
      <c r="AJ51" s="36">
        <v>0</v>
      </c>
      <c r="AK51" s="36">
        <v>0.1</v>
      </c>
      <c r="AL51" s="36">
        <v>0</v>
      </c>
      <c r="AM51" s="36">
        <v>0</v>
      </c>
      <c r="AN51" s="36">
        <v>0</v>
      </c>
      <c r="AO51" s="36">
        <v>0</v>
      </c>
      <c r="AP51" s="36">
        <v>0</v>
      </c>
      <c r="AQ51" s="36">
        <v>0</v>
      </c>
    </row>
    <row r="52" spans="1:67" x14ac:dyDescent="0.35">
      <c r="A52" s="12"/>
      <c r="B52" s="12" t="s">
        <v>2</v>
      </c>
      <c r="C52" s="8" t="s">
        <v>131</v>
      </c>
      <c r="D52" s="8"/>
      <c r="E52" s="31" t="s">
        <v>98</v>
      </c>
      <c r="F52" s="36">
        <v>0</v>
      </c>
      <c r="G52" s="36">
        <v>0</v>
      </c>
      <c r="H52" s="36">
        <v>0</v>
      </c>
      <c r="I52" s="36">
        <v>0</v>
      </c>
      <c r="J52" s="36">
        <v>0</v>
      </c>
      <c r="K52" s="36">
        <v>0</v>
      </c>
      <c r="L52" s="36">
        <v>0</v>
      </c>
      <c r="M52" s="36">
        <v>0</v>
      </c>
      <c r="N52" s="36">
        <v>0</v>
      </c>
      <c r="O52" s="36">
        <v>0</v>
      </c>
      <c r="P52" s="36">
        <v>0</v>
      </c>
      <c r="Q52" s="36">
        <v>0</v>
      </c>
      <c r="R52" s="36">
        <v>0.03</v>
      </c>
      <c r="S52" s="36">
        <v>7.0000000000000007E-2</v>
      </c>
      <c r="T52" s="36">
        <v>0.02</v>
      </c>
      <c r="U52" s="36">
        <v>0.01</v>
      </c>
      <c r="V52" s="36">
        <v>0.02</v>
      </c>
      <c r="W52" s="36">
        <v>0.03</v>
      </c>
      <c r="X52" s="36">
        <v>0</v>
      </c>
      <c r="Y52" s="36">
        <v>0.19</v>
      </c>
      <c r="Z52" s="36">
        <v>0</v>
      </c>
      <c r="AA52" s="36">
        <v>0.81</v>
      </c>
      <c r="AB52" s="36">
        <v>0</v>
      </c>
      <c r="AC52" s="36">
        <v>7.0000000000000007E-2</v>
      </c>
      <c r="AD52" s="36">
        <v>0</v>
      </c>
      <c r="AE52" s="36">
        <v>0.41</v>
      </c>
      <c r="AF52" s="36">
        <v>0</v>
      </c>
      <c r="AG52" s="36">
        <v>0.15</v>
      </c>
      <c r="AH52" s="36">
        <v>0</v>
      </c>
      <c r="AI52" s="36">
        <v>0.3</v>
      </c>
      <c r="AJ52" s="36">
        <v>0</v>
      </c>
      <c r="AK52" s="36">
        <v>0.3</v>
      </c>
      <c r="AL52" s="36">
        <v>0</v>
      </c>
      <c r="AM52" s="36">
        <v>0.3</v>
      </c>
      <c r="AN52" s="36">
        <v>0</v>
      </c>
      <c r="AO52" s="36">
        <v>0.1</v>
      </c>
      <c r="AP52" s="36">
        <v>0</v>
      </c>
      <c r="AQ52" s="36">
        <v>0.1</v>
      </c>
    </row>
    <row r="53" spans="1:67" x14ac:dyDescent="0.35">
      <c r="A53" s="12"/>
      <c r="B53" s="12" t="s">
        <v>2</v>
      </c>
      <c r="C53" s="8" t="s">
        <v>132</v>
      </c>
      <c r="D53" s="8"/>
      <c r="E53" s="31" t="s">
        <v>98</v>
      </c>
      <c r="F53" s="36">
        <v>0</v>
      </c>
      <c r="G53" s="36">
        <v>0</v>
      </c>
      <c r="H53" s="36">
        <v>0</v>
      </c>
      <c r="I53" s="36">
        <v>0</v>
      </c>
      <c r="J53" s="36">
        <v>0</v>
      </c>
      <c r="K53" s="36">
        <v>0</v>
      </c>
      <c r="L53" s="36">
        <v>0</v>
      </c>
      <c r="M53" s="36">
        <v>0</v>
      </c>
      <c r="N53" s="36">
        <v>0</v>
      </c>
      <c r="O53" s="36">
        <v>0.05</v>
      </c>
      <c r="P53" s="36">
        <v>0.15</v>
      </c>
      <c r="Q53" s="36">
        <v>0.15</v>
      </c>
      <c r="R53" s="36">
        <v>0.15</v>
      </c>
      <c r="S53" s="36">
        <v>0.65</v>
      </c>
      <c r="T53" s="36">
        <v>1.05</v>
      </c>
      <c r="U53" s="36">
        <v>1.05</v>
      </c>
      <c r="V53" s="36">
        <v>1.05</v>
      </c>
      <c r="W53" s="36">
        <v>1.05</v>
      </c>
      <c r="X53" s="36">
        <v>0</v>
      </c>
      <c r="Y53" s="36">
        <v>2</v>
      </c>
      <c r="Z53" s="36">
        <v>0</v>
      </c>
      <c r="AA53" s="36">
        <v>1.38</v>
      </c>
      <c r="AB53" s="36">
        <v>0</v>
      </c>
      <c r="AC53" s="36">
        <v>4.45</v>
      </c>
      <c r="AD53" s="36">
        <v>0</v>
      </c>
      <c r="AE53" s="36">
        <v>1.78</v>
      </c>
      <c r="AF53" s="36">
        <v>0</v>
      </c>
      <c r="AG53" s="36">
        <v>0.3</v>
      </c>
      <c r="AH53" s="36">
        <v>0</v>
      </c>
      <c r="AI53" s="36">
        <v>0.3</v>
      </c>
      <c r="AJ53" s="36">
        <v>0</v>
      </c>
      <c r="AK53" s="36">
        <v>0.3</v>
      </c>
      <c r="AL53" s="36">
        <v>0</v>
      </c>
      <c r="AM53" s="36">
        <v>0.3</v>
      </c>
      <c r="AN53" s="36">
        <v>0</v>
      </c>
      <c r="AO53" s="36">
        <v>0.3</v>
      </c>
      <c r="AP53" s="36">
        <v>0</v>
      </c>
      <c r="AQ53" s="36">
        <v>0.3</v>
      </c>
    </row>
    <row r="54" spans="1:67" x14ac:dyDescent="0.35">
      <c r="A54" s="12"/>
      <c r="B54" s="12"/>
      <c r="C54" s="8"/>
      <c r="D54" s="8"/>
      <c r="E54" s="8"/>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row>
    <row r="55" spans="1:67" x14ac:dyDescent="0.35">
      <c r="A55" s="27" t="s">
        <v>31</v>
      </c>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row>
    <row r="56" spans="1:67" x14ac:dyDescent="0.35">
      <c r="A56" s="29"/>
      <c r="B56" s="29"/>
      <c r="C56" s="29" t="s">
        <v>133</v>
      </c>
      <c r="D56" s="29"/>
      <c r="E56" s="29" t="s">
        <v>55</v>
      </c>
      <c r="F56" s="30">
        <v>2023</v>
      </c>
      <c r="G56" s="30">
        <v>2024</v>
      </c>
      <c r="H56" s="30">
        <v>2025</v>
      </c>
      <c r="I56" s="30">
        <v>2026</v>
      </c>
      <c r="J56" s="30">
        <v>2027</v>
      </c>
      <c r="K56" s="30">
        <v>2028</v>
      </c>
      <c r="L56" s="30">
        <v>2029</v>
      </c>
      <c r="M56" s="30">
        <v>2030</v>
      </c>
      <c r="N56" s="30">
        <v>2031</v>
      </c>
      <c r="O56" s="30">
        <v>2032</v>
      </c>
      <c r="P56" s="30">
        <v>2033</v>
      </c>
      <c r="Q56" s="30">
        <v>2034</v>
      </c>
      <c r="R56" s="30">
        <v>2035</v>
      </c>
      <c r="S56" s="30">
        <v>2036</v>
      </c>
      <c r="T56" s="30">
        <v>2037</v>
      </c>
      <c r="U56" s="30">
        <v>2038</v>
      </c>
      <c r="V56" s="30">
        <v>2039</v>
      </c>
      <c r="W56" s="30">
        <v>2040</v>
      </c>
      <c r="X56" s="30">
        <v>2041</v>
      </c>
      <c r="Y56" s="30">
        <v>2042</v>
      </c>
      <c r="Z56" s="30">
        <v>2043</v>
      </c>
      <c r="AA56" s="30">
        <v>2044</v>
      </c>
      <c r="AB56" s="30">
        <v>2045</v>
      </c>
      <c r="AC56" s="30">
        <v>2046</v>
      </c>
      <c r="AD56" s="30">
        <v>2047</v>
      </c>
      <c r="AE56" s="30">
        <v>2048</v>
      </c>
      <c r="AF56" s="30">
        <v>2049</v>
      </c>
      <c r="AG56" s="30">
        <v>2050</v>
      </c>
      <c r="AH56" s="30">
        <v>2051</v>
      </c>
      <c r="AI56" s="30">
        <v>2052</v>
      </c>
      <c r="AJ56" s="30">
        <v>2053</v>
      </c>
      <c r="AK56" s="30">
        <v>2054</v>
      </c>
      <c r="AL56" s="30">
        <v>2055</v>
      </c>
      <c r="AM56" s="30">
        <v>2056</v>
      </c>
      <c r="AN56" s="30">
        <v>2057</v>
      </c>
      <c r="AO56" s="30">
        <v>2058</v>
      </c>
      <c r="AP56" s="30">
        <v>2059</v>
      </c>
      <c r="AQ56" s="30">
        <v>2060</v>
      </c>
    </row>
    <row r="57" spans="1:67" x14ac:dyDescent="0.35">
      <c r="A57" s="12"/>
      <c r="B57" s="12" t="s">
        <v>134</v>
      </c>
      <c r="C57" s="8" t="s" cm="1">
        <v>135</v>
      </c>
      <c r="D57" s="8"/>
      <c r="E57" s="31" t="s">
        <v>98</v>
      </c>
      <c r="F57" s="36">
        <v>10.3</v>
      </c>
      <c r="G57" s="36">
        <v>13.1</v>
      </c>
      <c r="H57" s="36">
        <v>15.9</v>
      </c>
      <c r="I57" s="36">
        <v>15.9</v>
      </c>
      <c r="J57" s="36">
        <v>15.9</v>
      </c>
      <c r="K57" s="36">
        <v>15.9</v>
      </c>
      <c r="L57" s="36">
        <v>15.9</v>
      </c>
      <c r="M57" s="36">
        <v>17.899999999999999</v>
      </c>
      <c r="N57" s="36">
        <v>17.899999999999999</v>
      </c>
      <c r="O57" s="36">
        <v>17.899999999999999</v>
      </c>
      <c r="P57" s="36">
        <v>17.899999999999999</v>
      </c>
      <c r="Q57" s="36">
        <v>17.899999999999999</v>
      </c>
      <c r="R57" s="36">
        <v>17.899999999999999</v>
      </c>
      <c r="S57" s="36">
        <v>17.899999999999999</v>
      </c>
      <c r="T57" s="36">
        <v>17.899999999999999</v>
      </c>
      <c r="U57" s="36">
        <v>17.899999999999999</v>
      </c>
      <c r="V57" s="36">
        <v>17.899999999999999</v>
      </c>
      <c r="W57" s="36">
        <v>17.899999999999999</v>
      </c>
      <c r="X57" s="36">
        <v>17.899999999999999</v>
      </c>
      <c r="Y57" s="36">
        <v>17.899999999999999</v>
      </c>
      <c r="Z57" s="36">
        <v>17.899999999999999</v>
      </c>
      <c r="AA57" s="36">
        <v>17.899999999999999</v>
      </c>
      <c r="AB57" s="36">
        <v>17.899999999999999</v>
      </c>
      <c r="AC57" s="36">
        <v>17.899999999999999</v>
      </c>
      <c r="AD57" s="36">
        <v>17.899999999999999</v>
      </c>
      <c r="AE57" s="36">
        <v>17.899999999999999</v>
      </c>
      <c r="AF57" s="36">
        <v>17.899999999999999</v>
      </c>
      <c r="AG57" s="36">
        <v>17.899999999999999</v>
      </c>
      <c r="AH57" s="36">
        <v>17.899999999999999</v>
      </c>
      <c r="AI57" s="36">
        <v>17.899999999999999</v>
      </c>
      <c r="AJ57" s="36">
        <v>17.899999999999999</v>
      </c>
      <c r="AK57" s="36">
        <v>17.899999999999999</v>
      </c>
      <c r="AL57" s="36">
        <v>17.899999999999999</v>
      </c>
      <c r="AM57" s="36">
        <v>17.899999999999999</v>
      </c>
      <c r="AN57" s="36">
        <v>17.899999999999999</v>
      </c>
      <c r="AO57" s="36">
        <v>17.899999999999999</v>
      </c>
      <c r="AP57" s="36">
        <v>17.899999999999999</v>
      </c>
      <c r="AQ57" s="36">
        <v>17.899999999999999</v>
      </c>
      <c r="AR57" s="40"/>
      <c r="AS57" s="40"/>
      <c r="AT57" s="40"/>
      <c r="AU57" s="40"/>
      <c r="AV57" s="40"/>
      <c r="AW57" s="40"/>
      <c r="AX57" s="40"/>
      <c r="AY57" s="40"/>
    </row>
    <row r="58" spans="1:67" s="32" customFormat="1" x14ac:dyDescent="0.35">
      <c r="A58" s="12"/>
      <c r="B58" s="12"/>
      <c r="C58" s="8" t="s">
        <v>136</v>
      </c>
      <c r="D58" s="8"/>
      <c r="E58" s="31" t="s">
        <v>98</v>
      </c>
      <c r="F58" s="36">
        <v>2.1</v>
      </c>
      <c r="G58" s="36">
        <v>2.5099999999999998</v>
      </c>
      <c r="H58" s="36">
        <v>2.9</v>
      </c>
      <c r="I58" s="36">
        <v>3.32</v>
      </c>
      <c r="J58" s="36">
        <v>3.74</v>
      </c>
      <c r="K58" s="36">
        <v>4.16</v>
      </c>
      <c r="L58" s="36">
        <v>4.58</v>
      </c>
      <c r="M58" s="36">
        <v>5</v>
      </c>
      <c r="N58" s="36">
        <v>5.4</v>
      </c>
      <c r="O58" s="36">
        <v>5.76</v>
      </c>
      <c r="P58" s="36">
        <v>6.12</v>
      </c>
      <c r="Q58" s="36">
        <v>6.48</v>
      </c>
      <c r="R58" s="36">
        <v>6.8</v>
      </c>
      <c r="S58" s="36">
        <v>7.1</v>
      </c>
      <c r="T58" s="36">
        <v>7.35</v>
      </c>
      <c r="U58" s="36">
        <v>7.55</v>
      </c>
      <c r="V58" s="36">
        <v>7.7</v>
      </c>
      <c r="W58" s="36">
        <v>7.85</v>
      </c>
      <c r="X58" s="36">
        <v>7.99</v>
      </c>
      <c r="Y58" s="36">
        <v>8.14</v>
      </c>
      <c r="Z58" s="36">
        <v>8.3000000000000007</v>
      </c>
      <c r="AA58" s="36">
        <v>8.4700000000000006</v>
      </c>
      <c r="AB58" s="36">
        <v>8.64</v>
      </c>
      <c r="AC58" s="36">
        <v>8.82</v>
      </c>
      <c r="AD58" s="36">
        <v>9</v>
      </c>
      <c r="AE58" s="36">
        <v>9.1999999999999993</v>
      </c>
      <c r="AF58" s="36">
        <v>9.39</v>
      </c>
      <c r="AG58" s="36">
        <v>9.5</v>
      </c>
      <c r="AH58" s="36">
        <v>9.65</v>
      </c>
      <c r="AI58" s="36">
        <v>9.81</v>
      </c>
      <c r="AJ58" s="36">
        <v>9.9600000000000009</v>
      </c>
      <c r="AK58" s="36">
        <v>10.119999999999999</v>
      </c>
      <c r="AL58" s="36">
        <v>10.27</v>
      </c>
      <c r="AM58" s="36">
        <v>10.43</v>
      </c>
      <c r="AN58" s="36">
        <v>10.58</v>
      </c>
      <c r="AO58" s="36">
        <v>10.74</v>
      </c>
      <c r="AP58" s="36">
        <v>10.89</v>
      </c>
      <c r="AQ58" s="36">
        <v>11.05</v>
      </c>
      <c r="AR58" s="40"/>
      <c r="AS58" s="40"/>
      <c r="AT58" s="40"/>
      <c r="AU58" s="40"/>
      <c r="AV58" s="40"/>
      <c r="AW58" s="40"/>
      <c r="AX58" s="40"/>
      <c r="AY58" s="40"/>
      <c r="AZ58"/>
      <c r="BA58"/>
      <c r="BB58"/>
      <c r="BC58"/>
      <c r="BD58"/>
      <c r="BE58"/>
      <c r="BF58"/>
      <c r="BG58"/>
      <c r="BH58"/>
      <c r="BI58"/>
      <c r="BJ58"/>
      <c r="BK58"/>
      <c r="BL58"/>
      <c r="BM58"/>
      <c r="BN58"/>
      <c r="BO58"/>
    </row>
    <row r="59" spans="1:67" x14ac:dyDescent="0.35">
      <c r="A59" s="12"/>
      <c r="B59" s="12"/>
      <c r="C59" s="8" t="s">
        <v>129</v>
      </c>
      <c r="D59" s="8"/>
      <c r="E59" s="31" t="s">
        <v>98</v>
      </c>
      <c r="F59" s="36">
        <v>2.61</v>
      </c>
      <c r="G59" s="36">
        <v>3.19</v>
      </c>
      <c r="H59" s="36">
        <v>6.16</v>
      </c>
      <c r="I59" s="36">
        <v>6.45</v>
      </c>
      <c r="J59" s="36">
        <v>8.4499999999999993</v>
      </c>
      <c r="K59" s="36">
        <v>10.45</v>
      </c>
      <c r="L59" s="36">
        <v>12.45</v>
      </c>
      <c r="M59" s="36">
        <v>14.45</v>
      </c>
      <c r="N59" s="36">
        <v>16.5</v>
      </c>
      <c r="O59" s="36">
        <v>18.5</v>
      </c>
      <c r="P59" s="36">
        <v>20.5</v>
      </c>
      <c r="Q59" s="36">
        <v>22.54</v>
      </c>
      <c r="R59" s="36">
        <v>24.32</v>
      </c>
      <c r="S59" s="36">
        <v>26.18</v>
      </c>
      <c r="T59" s="36">
        <v>26.46</v>
      </c>
      <c r="U59" s="36">
        <v>26.53</v>
      </c>
      <c r="V59" s="36">
        <v>26.75</v>
      </c>
      <c r="W59" s="36">
        <v>26.19</v>
      </c>
      <c r="X59" s="36">
        <v>26.51</v>
      </c>
      <c r="Y59" s="36">
        <v>26.82</v>
      </c>
      <c r="Z59" s="36">
        <v>26.86</v>
      </c>
      <c r="AA59" s="36">
        <v>26.9</v>
      </c>
      <c r="AB59" s="36">
        <v>26.9</v>
      </c>
      <c r="AC59" s="36">
        <v>26.9</v>
      </c>
      <c r="AD59" s="36">
        <v>26.9</v>
      </c>
      <c r="AE59" s="36">
        <v>26.9</v>
      </c>
      <c r="AF59" s="36">
        <v>25.9</v>
      </c>
      <c r="AG59" s="36">
        <v>24.89</v>
      </c>
      <c r="AH59" s="36">
        <v>23.19</v>
      </c>
      <c r="AI59" s="36">
        <v>21.49</v>
      </c>
      <c r="AJ59" s="36">
        <v>19.489999999999998</v>
      </c>
      <c r="AK59" s="36">
        <v>17.489999999999998</v>
      </c>
      <c r="AL59" s="36">
        <v>15.49</v>
      </c>
      <c r="AM59" s="36">
        <v>13.49</v>
      </c>
      <c r="AN59" s="36">
        <v>12.04</v>
      </c>
      <c r="AO59" s="36">
        <v>10.59</v>
      </c>
      <c r="AP59" s="36">
        <v>10.210000000000001</v>
      </c>
      <c r="AQ59" s="36">
        <v>9.83</v>
      </c>
      <c r="AR59" s="40"/>
      <c r="AS59" s="40"/>
      <c r="AT59" s="40"/>
      <c r="AU59" s="40"/>
      <c r="AV59" s="40"/>
      <c r="AW59" s="40"/>
      <c r="AX59" s="40"/>
      <c r="AY59" s="40"/>
    </row>
    <row r="60" spans="1:67" x14ac:dyDescent="0.35">
      <c r="A60" s="12"/>
      <c r="B60" s="12"/>
      <c r="C60" s="8" t="s">
        <v>130</v>
      </c>
      <c r="D60" s="8"/>
      <c r="E60" s="31" t="s">
        <v>98</v>
      </c>
      <c r="F60" s="36">
        <v>0</v>
      </c>
      <c r="G60" s="36">
        <v>0</v>
      </c>
      <c r="H60" s="36">
        <v>0</v>
      </c>
      <c r="I60" s="36">
        <v>0</v>
      </c>
      <c r="J60" s="36">
        <v>0</v>
      </c>
      <c r="K60" s="36">
        <v>0</v>
      </c>
      <c r="L60" s="36">
        <v>0</v>
      </c>
      <c r="M60" s="36">
        <v>0.8</v>
      </c>
      <c r="N60" s="36">
        <v>1.3</v>
      </c>
      <c r="O60" s="36">
        <v>1.8</v>
      </c>
      <c r="P60" s="36">
        <v>2.6</v>
      </c>
      <c r="Q60" s="36">
        <v>3.1</v>
      </c>
      <c r="R60" s="36">
        <v>3.6</v>
      </c>
      <c r="S60" s="36">
        <v>4.0999999999999996</v>
      </c>
      <c r="T60" s="36">
        <v>4.9000000000000004</v>
      </c>
      <c r="U60" s="36">
        <v>5.7</v>
      </c>
      <c r="V60" s="36">
        <v>6.5</v>
      </c>
      <c r="W60" s="36">
        <v>7.3</v>
      </c>
      <c r="X60" s="36">
        <v>8</v>
      </c>
      <c r="Y60" s="36">
        <v>8.65</v>
      </c>
      <c r="Z60" s="36">
        <v>9.35</v>
      </c>
      <c r="AA60" s="36">
        <v>10.050000000000001</v>
      </c>
      <c r="AB60" s="36">
        <v>10.95</v>
      </c>
      <c r="AC60" s="36">
        <v>11.69</v>
      </c>
      <c r="AD60" s="36">
        <v>12.63</v>
      </c>
      <c r="AE60" s="36">
        <v>13.37</v>
      </c>
      <c r="AF60" s="36">
        <v>14.41</v>
      </c>
      <c r="AG60" s="36">
        <v>15.35</v>
      </c>
      <c r="AH60" s="36">
        <v>16.149999999999999</v>
      </c>
      <c r="AI60" s="36">
        <v>17</v>
      </c>
      <c r="AJ60" s="36">
        <v>17.45</v>
      </c>
      <c r="AK60" s="36">
        <v>17.940000000000001</v>
      </c>
      <c r="AL60" s="36">
        <v>18.440000000000001</v>
      </c>
      <c r="AM60" s="36">
        <v>18.850000000000001</v>
      </c>
      <c r="AN60" s="36">
        <v>19.3</v>
      </c>
      <c r="AO60" s="36">
        <v>19.8</v>
      </c>
      <c r="AP60" s="36">
        <v>20.05</v>
      </c>
      <c r="AQ60" s="36">
        <v>20.32</v>
      </c>
      <c r="AR60" s="40"/>
      <c r="AS60" s="40"/>
      <c r="AT60" s="40"/>
      <c r="AU60" s="40"/>
      <c r="AV60" s="40"/>
      <c r="AW60" s="40"/>
      <c r="AX60" s="40"/>
      <c r="AY60" s="40"/>
    </row>
    <row r="61" spans="1:67" x14ac:dyDescent="0.35">
      <c r="A61" s="12"/>
      <c r="B61" s="12"/>
      <c r="C61" s="8" t="s">
        <v>137</v>
      </c>
      <c r="D61" s="8"/>
      <c r="E61" s="31" t="s">
        <v>98</v>
      </c>
      <c r="F61" s="36">
        <v>7.7</v>
      </c>
      <c r="G61" s="36">
        <v>9.23</v>
      </c>
      <c r="H61" s="36">
        <v>9.66</v>
      </c>
      <c r="I61" s="36">
        <v>9.2899999999999991</v>
      </c>
      <c r="J61" s="36">
        <v>9.44</v>
      </c>
      <c r="K61" s="36">
        <v>9.75</v>
      </c>
      <c r="L61" s="36">
        <v>10.029999999999999</v>
      </c>
      <c r="M61" s="36">
        <v>10.16</v>
      </c>
      <c r="N61" s="36">
        <v>11.11</v>
      </c>
      <c r="O61" s="36">
        <v>11.23</v>
      </c>
      <c r="P61" s="36">
        <v>11.33</v>
      </c>
      <c r="Q61" s="36">
        <v>11.41</v>
      </c>
      <c r="R61" s="36">
        <v>0.03</v>
      </c>
      <c r="S61" s="36">
        <v>0.03</v>
      </c>
      <c r="T61" s="36">
        <v>0.03</v>
      </c>
      <c r="U61" s="36">
        <v>0.03</v>
      </c>
      <c r="V61" s="36">
        <v>0.03</v>
      </c>
      <c r="W61" s="36">
        <v>0.03</v>
      </c>
      <c r="X61" s="36">
        <v>0.03</v>
      </c>
      <c r="Y61" s="36">
        <v>0.03</v>
      </c>
      <c r="Z61" s="36">
        <v>0.03</v>
      </c>
      <c r="AA61" s="36">
        <v>0.03</v>
      </c>
      <c r="AB61" s="36">
        <v>0.03</v>
      </c>
      <c r="AC61" s="36">
        <v>0.03</v>
      </c>
      <c r="AD61" s="36">
        <v>0.03</v>
      </c>
      <c r="AE61" s="36">
        <v>0.03</v>
      </c>
      <c r="AF61" s="36">
        <v>0.03</v>
      </c>
      <c r="AG61" s="36">
        <v>0.03</v>
      </c>
      <c r="AH61" s="36">
        <v>0.03</v>
      </c>
      <c r="AI61" s="36">
        <v>0.03</v>
      </c>
      <c r="AJ61" s="36">
        <v>0.03</v>
      </c>
      <c r="AK61" s="36">
        <v>0.03</v>
      </c>
      <c r="AL61" s="36">
        <v>0.03</v>
      </c>
      <c r="AM61" s="36">
        <v>0.03</v>
      </c>
      <c r="AN61" s="36">
        <v>0.03</v>
      </c>
      <c r="AO61" s="36">
        <v>0.03</v>
      </c>
      <c r="AP61" s="36">
        <v>0.03</v>
      </c>
      <c r="AQ61" s="36">
        <v>0.03</v>
      </c>
      <c r="AR61" s="40"/>
      <c r="AS61" s="40"/>
      <c r="AT61" s="40"/>
      <c r="AU61" s="40"/>
      <c r="AV61" s="40"/>
      <c r="AW61" s="40"/>
      <c r="AX61" s="40"/>
      <c r="AY61" s="40"/>
    </row>
    <row r="62" spans="1:67" x14ac:dyDescent="0.35">
      <c r="A62" s="12"/>
      <c r="B62" s="12"/>
      <c r="C62" s="8" t="s">
        <v>138</v>
      </c>
      <c r="D62" s="8"/>
      <c r="E62" s="31" t="s">
        <v>98</v>
      </c>
      <c r="F62" s="36">
        <v>2.81</v>
      </c>
      <c r="G62" s="36">
        <v>2.81</v>
      </c>
      <c r="H62" s="36">
        <v>2.81</v>
      </c>
      <c r="I62" s="36">
        <v>2.81</v>
      </c>
      <c r="J62" s="36">
        <v>2.81</v>
      </c>
      <c r="K62" s="36">
        <v>2.81</v>
      </c>
      <c r="L62" s="36">
        <v>2.81</v>
      </c>
      <c r="M62" s="36">
        <v>4.01</v>
      </c>
      <c r="N62" s="36">
        <v>4.01</v>
      </c>
      <c r="O62" s="36">
        <v>4.01</v>
      </c>
      <c r="P62" s="36">
        <v>4.01</v>
      </c>
      <c r="Q62" s="36">
        <v>4.01</v>
      </c>
      <c r="R62" s="36">
        <v>5.2</v>
      </c>
      <c r="S62" s="36">
        <v>5.2</v>
      </c>
      <c r="T62" s="36">
        <v>5.2</v>
      </c>
      <c r="U62" s="36">
        <v>5.2</v>
      </c>
      <c r="V62" s="36">
        <v>5.2</v>
      </c>
      <c r="W62" s="36">
        <v>5.2</v>
      </c>
      <c r="X62" s="36">
        <v>5.2</v>
      </c>
      <c r="Y62" s="36">
        <v>5.2</v>
      </c>
      <c r="Z62" s="36">
        <v>5.2</v>
      </c>
      <c r="AA62" s="36">
        <v>5.2</v>
      </c>
      <c r="AB62" s="36">
        <v>5.2</v>
      </c>
      <c r="AC62" s="36">
        <v>5.2</v>
      </c>
      <c r="AD62" s="36">
        <v>5.2</v>
      </c>
      <c r="AE62" s="36">
        <v>5.2</v>
      </c>
      <c r="AF62" s="36">
        <v>5.2</v>
      </c>
      <c r="AG62" s="36">
        <v>5.2</v>
      </c>
      <c r="AH62" s="36">
        <v>5.2</v>
      </c>
      <c r="AI62" s="36">
        <v>5.2</v>
      </c>
      <c r="AJ62" s="36">
        <v>5.2</v>
      </c>
      <c r="AK62" s="36">
        <v>5.2</v>
      </c>
      <c r="AL62" s="36">
        <v>5.2</v>
      </c>
      <c r="AM62" s="36">
        <v>5.2</v>
      </c>
      <c r="AN62" s="36">
        <v>5.2</v>
      </c>
      <c r="AO62" s="36">
        <v>5.2</v>
      </c>
      <c r="AP62" s="36">
        <v>5.2</v>
      </c>
      <c r="AQ62" s="36">
        <v>5.2</v>
      </c>
      <c r="AR62" s="40"/>
      <c r="AS62" s="40"/>
      <c r="AT62" s="40"/>
      <c r="AU62" s="40"/>
      <c r="AV62" s="40"/>
      <c r="AW62" s="40"/>
      <c r="AX62" s="40"/>
      <c r="AY62" s="40"/>
    </row>
    <row r="63" spans="1:67" x14ac:dyDescent="0.35">
      <c r="A63" s="12"/>
      <c r="B63" s="12"/>
      <c r="C63" s="8" t="s">
        <v>131</v>
      </c>
      <c r="D63" s="8"/>
      <c r="E63" s="31" t="s">
        <v>98</v>
      </c>
      <c r="F63" s="36">
        <v>14.14</v>
      </c>
      <c r="G63" s="36">
        <v>15.4</v>
      </c>
      <c r="H63" s="36">
        <v>17.88</v>
      </c>
      <c r="I63" s="36">
        <v>19.41</v>
      </c>
      <c r="J63" s="36">
        <v>20.88</v>
      </c>
      <c r="K63" s="36">
        <v>22.35</v>
      </c>
      <c r="L63" s="36">
        <v>22.85</v>
      </c>
      <c r="M63" s="36">
        <v>23.35</v>
      </c>
      <c r="N63" s="36">
        <v>23.64</v>
      </c>
      <c r="O63" s="36">
        <v>23.85</v>
      </c>
      <c r="P63" s="36">
        <v>24.29</v>
      </c>
      <c r="Q63" s="36">
        <v>24.31</v>
      </c>
      <c r="R63" s="36">
        <v>24.93</v>
      </c>
      <c r="S63" s="36">
        <v>25.6</v>
      </c>
      <c r="T63" s="36">
        <v>26.19</v>
      </c>
      <c r="U63" s="36">
        <v>26.9</v>
      </c>
      <c r="V63" s="36">
        <v>27.81</v>
      </c>
      <c r="W63" s="36">
        <v>28.94</v>
      </c>
      <c r="X63" s="36">
        <v>30.46</v>
      </c>
      <c r="Y63" s="36">
        <v>31.45</v>
      </c>
      <c r="Z63" s="36">
        <v>32.75</v>
      </c>
      <c r="AA63" s="36">
        <v>34.06</v>
      </c>
      <c r="AB63" s="36">
        <v>34.99</v>
      </c>
      <c r="AC63" s="36">
        <v>35.53</v>
      </c>
      <c r="AD63" s="36">
        <v>36.25</v>
      </c>
      <c r="AE63" s="36">
        <v>36.950000000000003</v>
      </c>
      <c r="AF63" s="36">
        <v>37.520000000000003</v>
      </c>
      <c r="AG63" s="36">
        <v>38.17</v>
      </c>
      <c r="AH63" s="36">
        <v>38.590000000000003</v>
      </c>
      <c r="AI63" s="36">
        <v>38.69</v>
      </c>
      <c r="AJ63" s="36">
        <v>38.68</v>
      </c>
      <c r="AK63" s="36">
        <v>39.11</v>
      </c>
      <c r="AL63" s="36">
        <v>38.85</v>
      </c>
      <c r="AM63" s="36">
        <v>39</v>
      </c>
      <c r="AN63" s="36">
        <v>39.049999999999997</v>
      </c>
      <c r="AO63" s="36">
        <v>39.1</v>
      </c>
      <c r="AP63" s="36">
        <v>39.15</v>
      </c>
      <c r="AQ63" s="36">
        <v>39.200000000000003</v>
      </c>
      <c r="AR63" s="40"/>
      <c r="AS63" s="40"/>
      <c r="AT63" s="40"/>
      <c r="AU63" s="40"/>
      <c r="AV63" s="40"/>
      <c r="AW63" s="40"/>
      <c r="AX63" s="40"/>
      <c r="AY63" s="40"/>
    </row>
    <row r="64" spans="1:67" x14ac:dyDescent="0.35">
      <c r="A64" s="12"/>
      <c r="B64" s="12"/>
      <c r="C64" s="8" t="s">
        <v>139</v>
      </c>
      <c r="D64" s="8"/>
      <c r="E64" s="31" t="s">
        <v>98</v>
      </c>
      <c r="F64" s="36">
        <v>13.05</v>
      </c>
      <c r="G64" s="36">
        <v>15.19</v>
      </c>
      <c r="H64" s="36">
        <v>21</v>
      </c>
      <c r="I64" s="36">
        <v>27.18</v>
      </c>
      <c r="J64" s="36">
        <v>34.770000000000003</v>
      </c>
      <c r="K64" s="36">
        <v>40.86</v>
      </c>
      <c r="L64" s="36">
        <v>45.99</v>
      </c>
      <c r="M64" s="36">
        <v>50.06</v>
      </c>
      <c r="N64" s="36">
        <v>52</v>
      </c>
      <c r="O64" s="36">
        <v>53.61</v>
      </c>
      <c r="P64" s="36">
        <v>55.03</v>
      </c>
      <c r="Q64" s="36">
        <v>56.4</v>
      </c>
      <c r="R64" s="36">
        <v>57.71</v>
      </c>
      <c r="S64" s="36">
        <v>58.92</v>
      </c>
      <c r="T64" s="36">
        <v>59.77</v>
      </c>
      <c r="U64" s="36">
        <v>60.77</v>
      </c>
      <c r="V64" s="36">
        <v>61.65</v>
      </c>
      <c r="W64" s="36">
        <v>62.46</v>
      </c>
      <c r="X64" s="36">
        <v>63.25</v>
      </c>
      <c r="Y64" s="36">
        <v>64.34</v>
      </c>
      <c r="Z64" s="36">
        <v>65.349999999999994</v>
      </c>
      <c r="AA64" s="36">
        <v>67.989999999999995</v>
      </c>
      <c r="AB64" s="36">
        <v>70.599999999999994</v>
      </c>
      <c r="AC64" s="36">
        <v>73.53</v>
      </c>
      <c r="AD64" s="36">
        <v>76.709999999999994</v>
      </c>
      <c r="AE64" s="36">
        <v>79.72</v>
      </c>
      <c r="AF64" s="36">
        <v>82.42</v>
      </c>
      <c r="AG64" s="36">
        <v>84.66</v>
      </c>
      <c r="AH64" s="36">
        <v>85.22</v>
      </c>
      <c r="AI64" s="36">
        <v>85.38</v>
      </c>
      <c r="AJ64" s="36">
        <v>85.51</v>
      </c>
      <c r="AK64" s="36">
        <v>85.96</v>
      </c>
      <c r="AL64" s="36">
        <v>86.32</v>
      </c>
      <c r="AM64" s="36">
        <v>86.4</v>
      </c>
      <c r="AN64" s="36">
        <v>86.59</v>
      </c>
      <c r="AO64" s="36">
        <v>86.87</v>
      </c>
      <c r="AP64" s="36">
        <v>86.97</v>
      </c>
      <c r="AQ64" s="36">
        <v>87.22</v>
      </c>
      <c r="AR64" s="40"/>
      <c r="AS64" s="40"/>
      <c r="AT64" s="40"/>
      <c r="AU64" s="40"/>
      <c r="AV64" s="40"/>
      <c r="AW64" s="40"/>
      <c r="AX64" s="40"/>
      <c r="AY64" s="40"/>
    </row>
    <row r="65" spans="1:67" x14ac:dyDescent="0.35">
      <c r="A65" s="37"/>
      <c r="B65" s="12"/>
      <c r="C65" s="8" t="s">
        <v>140</v>
      </c>
      <c r="D65" s="8"/>
      <c r="E65" s="31" t="s">
        <v>98</v>
      </c>
      <c r="F65" s="36">
        <v>1.72</v>
      </c>
      <c r="G65" s="36">
        <v>1.74</v>
      </c>
      <c r="H65" s="36">
        <v>1.75</v>
      </c>
      <c r="I65" s="36">
        <v>1.77</v>
      </c>
      <c r="J65" s="36">
        <v>1.79</v>
      </c>
      <c r="K65" s="36">
        <v>1.8</v>
      </c>
      <c r="L65" s="36">
        <v>1.82</v>
      </c>
      <c r="M65" s="36">
        <v>1.84</v>
      </c>
      <c r="N65" s="36">
        <v>1.86</v>
      </c>
      <c r="O65" s="36">
        <v>1.87</v>
      </c>
      <c r="P65" s="36">
        <v>1.87</v>
      </c>
      <c r="Q65" s="36">
        <v>1.87</v>
      </c>
      <c r="R65" s="36">
        <v>1.87</v>
      </c>
      <c r="S65" s="36">
        <v>1.87</v>
      </c>
      <c r="T65" s="36">
        <v>1.87</v>
      </c>
      <c r="U65" s="36">
        <v>1.87</v>
      </c>
      <c r="V65" s="36">
        <v>1.87</v>
      </c>
      <c r="W65" s="36">
        <v>1.87</v>
      </c>
      <c r="X65" s="36">
        <v>1.87</v>
      </c>
      <c r="Y65" s="36">
        <v>1.87</v>
      </c>
      <c r="Z65" s="36">
        <v>1.87</v>
      </c>
      <c r="AA65" s="36">
        <v>1.87</v>
      </c>
      <c r="AB65" s="36">
        <v>1.87</v>
      </c>
      <c r="AC65" s="36">
        <v>1.87</v>
      </c>
      <c r="AD65" s="36">
        <v>1.87</v>
      </c>
      <c r="AE65" s="36">
        <v>1.87</v>
      </c>
      <c r="AF65" s="36">
        <v>1.87</v>
      </c>
      <c r="AG65" s="36">
        <v>1.87</v>
      </c>
      <c r="AH65" s="36">
        <v>1.87</v>
      </c>
      <c r="AI65" s="36">
        <v>1.87</v>
      </c>
      <c r="AJ65" s="36">
        <v>1.87</v>
      </c>
      <c r="AK65" s="36">
        <v>1.87</v>
      </c>
      <c r="AL65" s="36">
        <v>1.87</v>
      </c>
      <c r="AM65" s="36">
        <v>1.87</v>
      </c>
      <c r="AN65" s="36">
        <v>1.87</v>
      </c>
      <c r="AO65" s="36">
        <v>1.87</v>
      </c>
      <c r="AP65" s="36">
        <v>1.87</v>
      </c>
      <c r="AQ65" s="36">
        <v>1.87</v>
      </c>
      <c r="AR65" s="40"/>
      <c r="AS65" s="40"/>
      <c r="AT65" s="40"/>
      <c r="AU65" s="40"/>
      <c r="AV65" s="40"/>
      <c r="AW65" s="40"/>
      <c r="AX65" s="40"/>
      <c r="AY65" s="40"/>
    </row>
    <row r="66" spans="1:67" x14ac:dyDescent="0.35">
      <c r="A66" s="12"/>
      <c r="B66" s="12"/>
      <c r="C66" s="8" t="s">
        <v>141</v>
      </c>
      <c r="D66" s="8"/>
      <c r="E66" s="31" t="s">
        <v>98</v>
      </c>
      <c r="F66" s="36">
        <v>0</v>
      </c>
      <c r="G66" s="36">
        <v>0</v>
      </c>
      <c r="H66" s="36">
        <v>0</v>
      </c>
      <c r="I66" s="36">
        <v>0</v>
      </c>
      <c r="J66" s="36">
        <v>0</v>
      </c>
      <c r="K66" s="36">
        <v>0</v>
      </c>
      <c r="L66" s="36">
        <v>0</v>
      </c>
      <c r="M66" s="36">
        <v>0.1</v>
      </c>
      <c r="N66" s="36">
        <v>0.68</v>
      </c>
      <c r="O66" s="36">
        <v>1.26</v>
      </c>
      <c r="P66" s="36">
        <v>1.26</v>
      </c>
      <c r="Q66" s="36">
        <v>1.84</v>
      </c>
      <c r="R66" s="36">
        <v>2.42</v>
      </c>
      <c r="S66" s="36">
        <v>2.72</v>
      </c>
      <c r="T66" s="36">
        <v>2.72</v>
      </c>
      <c r="U66" s="36">
        <v>2.72</v>
      </c>
      <c r="V66" s="36">
        <v>2.72</v>
      </c>
      <c r="W66" s="36">
        <v>3.02</v>
      </c>
      <c r="X66" s="36">
        <v>3.02</v>
      </c>
      <c r="Y66" s="36">
        <v>3.02</v>
      </c>
      <c r="Z66" s="36">
        <v>3.52</v>
      </c>
      <c r="AA66" s="36">
        <v>3.52</v>
      </c>
      <c r="AB66" s="36">
        <v>3.52</v>
      </c>
      <c r="AC66" s="36">
        <v>4.0199999999999996</v>
      </c>
      <c r="AD66" s="36">
        <v>4.0199999999999996</v>
      </c>
      <c r="AE66" s="36">
        <v>4.5199999999999996</v>
      </c>
      <c r="AF66" s="36">
        <v>4.5199999999999996</v>
      </c>
      <c r="AG66" s="36">
        <v>4.5199999999999996</v>
      </c>
      <c r="AH66" s="36">
        <v>4.5199999999999996</v>
      </c>
      <c r="AI66" s="36">
        <v>5</v>
      </c>
      <c r="AJ66" s="36">
        <v>5</v>
      </c>
      <c r="AK66" s="36">
        <v>5</v>
      </c>
      <c r="AL66" s="36">
        <v>5</v>
      </c>
      <c r="AM66" s="36">
        <v>5</v>
      </c>
      <c r="AN66" s="36">
        <v>5</v>
      </c>
      <c r="AO66" s="36">
        <v>5</v>
      </c>
      <c r="AP66" s="36">
        <v>5</v>
      </c>
      <c r="AQ66" s="36">
        <v>5</v>
      </c>
      <c r="AR66" s="40"/>
      <c r="AS66" s="40"/>
      <c r="AT66" s="40"/>
      <c r="AU66" s="40"/>
      <c r="AV66" s="40"/>
      <c r="AW66" s="40"/>
      <c r="AX66" s="40"/>
      <c r="AY66" s="40"/>
    </row>
    <row r="67" spans="1:67" x14ac:dyDescent="0.35">
      <c r="A67" s="12"/>
      <c r="B67" s="12"/>
      <c r="C67" s="8" t="s">
        <v>142</v>
      </c>
      <c r="D67" s="8"/>
      <c r="E67" s="31" t="s">
        <v>98</v>
      </c>
      <c r="F67" s="36">
        <v>6.71</v>
      </c>
      <c r="G67" s="36">
        <v>6.81</v>
      </c>
      <c r="H67" s="36">
        <v>6.84</v>
      </c>
      <c r="I67" s="36">
        <v>6.84</v>
      </c>
      <c r="J67" s="36">
        <v>6.3</v>
      </c>
      <c r="K67" s="36">
        <v>5.01</v>
      </c>
      <c r="L67" s="36">
        <v>4.96</v>
      </c>
      <c r="M67" s="36">
        <v>4.95</v>
      </c>
      <c r="N67" s="36">
        <v>4.95</v>
      </c>
      <c r="O67" s="36">
        <v>4.88</v>
      </c>
      <c r="P67" s="36">
        <v>4.88</v>
      </c>
      <c r="Q67" s="36">
        <v>4.88</v>
      </c>
      <c r="R67" s="36">
        <v>4.58</v>
      </c>
      <c r="S67" s="36">
        <v>3.27</v>
      </c>
      <c r="T67" s="36">
        <v>3.27</v>
      </c>
      <c r="U67" s="36">
        <v>3.27</v>
      </c>
      <c r="V67" s="36">
        <v>3.27</v>
      </c>
      <c r="W67" s="36">
        <v>3.27</v>
      </c>
      <c r="X67" s="36">
        <v>3.27</v>
      </c>
      <c r="Y67" s="36">
        <v>3.27</v>
      </c>
      <c r="Z67" s="36">
        <v>3.27</v>
      </c>
      <c r="AA67" s="36">
        <v>3.27</v>
      </c>
      <c r="AB67" s="36">
        <v>3.27</v>
      </c>
      <c r="AC67" s="36">
        <v>3.27</v>
      </c>
      <c r="AD67" s="36">
        <v>3.27</v>
      </c>
      <c r="AE67" s="36">
        <v>3.27</v>
      </c>
      <c r="AF67" s="36">
        <v>3.27</v>
      </c>
      <c r="AG67" s="36">
        <v>3.27</v>
      </c>
      <c r="AH67" s="36">
        <v>3.27</v>
      </c>
      <c r="AI67" s="36">
        <v>3.27</v>
      </c>
      <c r="AJ67" s="36">
        <v>3.27</v>
      </c>
      <c r="AK67" s="36">
        <v>3.27</v>
      </c>
      <c r="AL67" s="36">
        <v>3.27</v>
      </c>
      <c r="AM67" s="36">
        <v>3.27</v>
      </c>
      <c r="AN67" s="36">
        <v>3.27</v>
      </c>
      <c r="AO67" s="36">
        <v>3.27</v>
      </c>
      <c r="AP67" s="36">
        <v>3.27</v>
      </c>
      <c r="AQ67" s="36">
        <v>3.27</v>
      </c>
      <c r="AR67" s="40"/>
      <c r="AS67" s="40"/>
      <c r="AT67" s="40"/>
      <c r="AU67" s="40"/>
      <c r="AV67" s="40"/>
      <c r="AW67" s="40"/>
      <c r="AX67" s="40"/>
      <c r="AY67" s="40"/>
    </row>
    <row r="68" spans="1:67" x14ac:dyDescent="0.35">
      <c r="A68" s="37"/>
      <c r="B68" s="12"/>
      <c r="C68" s="8" t="s">
        <v>132</v>
      </c>
      <c r="D68" s="8"/>
      <c r="E68" s="31" t="s">
        <v>98</v>
      </c>
      <c r="F68" s="36">
        <v>13.98</v>
      </c>
      <c r="G68" s="36">
        <v>18.02</v>
      </c>
      <c r="H68" s="36">
        <v>22.02</v>
      </c>
      <c r="I68" s="36">
        <v>27.02</v>
      </c>
      <c r="J68" s="36">
        <v>31.02</v>
      </c>
      <c r="K68" s="36">
        <v>35.020000000000003</v>
      </c>
      <c r="L68" s="36">
        <v>39.020000000000003</v>
      </c>
      <c r="M68" s="36">
        <v>45.02</v>
      </c>
      <c r="N68" s="36">
        <v>50.02</v>
      </c>
      <c r="O68" s="36">
        <v>57.07</v>
      </c>
      <c r="P68" s="36">
        <v>62.22</v>
      </c>
      <c r="Q68" s="36">
        <v>66.37</v>
      </c>
      <c r="R68" s="36">
        <v>70.52</v>
      </c>
      <c r="S68" s="36">
        <v>72.17</v>
      </c>
      <c r="T68" s="36">
        <v>74.22</v>
      </c>
      <c r="U68" s="36">
        <v>76.260000000000005</v>
      </c>
      <c r="V68" s="36">
        <v>78.31</v>
      </c>
      <c r="W68" s="36">
        <v>80.36</v>
      </c>
      <c r="X68" s="36">
        <v>82.36</v>
      </c>
      <c r="Y68" s="36">
        <v>84.36</v>
      </c>
      <c r="Z68" s="36">
        <v>86.05</v>
      </c>
      <c r="AA68" s="36">
        <v>87.24</v>
      </c>
      <c r="AB68" s="36">
        <v>89.94</v>
      </c>
      <c r="AC68" s="36">
        <v>92.65</v>
      </c>
      <c r="AD68" s="36">
        <v>94.04</v>
      </c>
      <c r="AE68" s="36">
        <v>95.43</v>
      </c>
      <c r="AF68" s="36">
        <v>96.08</v>
      </c>
      <c r="AG68" s="36">
        <v>96.73</v>
      </c>
      <c r="AH68" s="36">
        <v>96.98</v>
      </c>
      <c r="AI68" s="36">
        <v>97.23</v>
      </c>
      <c r="AJ68" s="36">
        <v>97.48</v>
      </c>
      <c r="AK68" s="36">
        <v>97.72</v>
      </c>
      <c r="AL68" s="36">
        <v>97.92</v>
      </c>
      <c r="AM68" s="36">
        <v>98.11</v>
      </c>
      <c r="AN68" s="36">
        <v>98.3</v>
      </c>
      <c r="AO68" s="36">
        <v>98.49</v>
      </c>
      <c r="AP68" s="36">
        <v>98.68</v>
      </c>
      <c r="AQ68" s="36">
        <v>98.88</v>
      </c>
      <c r="AR68" s="40"/>
      <c r="AS68" s="40"/>
      <c r="AT68" s="40"/>
      <c r="AU68" s="40"/>
      <c r="AV68" s="40"/>
      <c r="AW68" s="40"/>
      <c r="AX68" s="40"/>
      <c r="AY68" s="40"/>
    </row>
    <row r="69" spans="1:67" x14ac:dyDescent="0.35">
      <c r="A69" s="37"/>
      <c r="B69" s="12"/>
      <c r="C69" s="8" t="s">
        <v>143</v>
      </c>
      <c r="D69" s="8"/>
      <c r="E69" s="31" t="s">
        <v>98</v>
      </c>
      <c r="F69" s="36">
        <v>2.63</v>
      </c>
      <c r="G69" s="36">
        <v>2.63</v>
      </c>
      <c r="H69" s="36">
        <v>2.72</v>
      </c>
      <c r="I69" s="36">
        <v>2.72</v>
      </c>
      <c r="J69" s="36">
        <v>2.72</v>
      </c>
      <c r="K69" s="36">
        <v>2.72</v>
      </c>
      <c r="L69" s="36">
        <v>2.72</v>
      </c>
      <c r="M69" s="36">
        <v>2.72</v>
      </c>
      <c r="N69" s="36">
        <v>2.72</v>
      </c>
      <c r="O69" s="36">
        <v>2.72</v>
      </c>
      <c r="P69" s="36">
        <v>2.72</v>
      </c>
      <c r="Q69" s="36">
        <v>2.72</v>
      </c>
      <c r="R69" s="36">
        <v>0</v>
      </c>
      <c r="S69" s="36">
        <v>0</v>
      </c>
      <c r="T69" s="36">
        <v>0</v>
      </c>
      <c r="U69" s="36">
        <v>0</v>
      </c>
      <c r="V69" s="36">
        <v>0</v>
      </c>
      <c r="W69" s="36">
        <v>0</v>
      </c>
      <c r="X69" s="36">
        <v>0</v>
      </c>
      <c r="Y69" s="36">
        <v>0</v>
      </c>
      <c r="Z69" s="36">
        <v>0</v>
      </c>
      <c r="AA69" s="36">
        <v>0</v>
      </c>
      <c r="AB69" s="36">
        <v>0</v>
      </c>
      <c r="AC69" s="36">
        <v>0</v>
      </c>
      <c r="AD69" s="36">
        <v>0</v>
      </c>
      <c r="AE69" s="36">
        <v>0</v>
      </c>
      <c r="AF69" s="36">
        <v>0</v>
      </c>
      <c r="AG69" s="36">
        <v>0</v>
      </c>
      <c r="AH69" s="36">
        <v>0</v>
      </c>
      <c r="AI69" s="36">
        <v>0</v>
      </c>
      <c r="AJ69" s="36">
        <v>0</v>
      </c>
      <c r="AK69" s="36">
        <v>0</v>
      </c>
      <c r="AL69" s="36">
        <v>0</v>
      </c>
      <c r="AM69" s="36">
        <v>0</v>
      </c>
      <c r="AN69" s="36">
        <v>0</v>
      </c>
      <c r="AO69" s="36">
        <v>0</v>
      </c>
      <c r="AP69" s="36">
        <v>0</v>
      </c>
      <c r="AQ69" s="36">
        <v>0</v>
      </c>
      <c r="AR69" s="40"/>
      <c r="AS69" s="40"/>
      <c r="AT69" s="40"/>
      <c r="AU69" s="40"/>
      <c r="AV69" s="40"/>
      <c r="AW69" s="40"/>
      <c r="AX69" s="40"/>
      <c r="AY69" s="40"/>
    </row>
    <row r="70" spans="1:67" x14ac:dyDescent="0.35">
      <c r="A70" s="37"/>
      <c r="B70" s="12"/>
      <c r="C70" s="8" t="s">
        <v>144</v>
      </c>
      <c r="D70" s="8"/>
      <c r="E70" s="31" t="s">
        <v>98</v>
      </c>
      <c r="F70" s="36">
        <v>0</v>
      </c>
      <c r="G70" s="36">
        <v>0</v>
      </c>
      <c r="H70" s="36">
        <v>0.2</v>
      </c>
      <c r="I70" s="36">
        <v>0.4</v>
      </c>
      <c r="J70" s="36">
        <v>0.4</v>
      </c>
      <c r="K70" s="36">
        <v>0.8</v>
      </c>
      <c r="L70" s="36">
        <v>0.8</v>
      </c>
      <c r="M70" s="36">
        <v>1.2</v>
      </c>
      <c r="N70" s="36">
        <v>1.2</v>
      </c>
      <c r="O70" s="36">
        <v>1.6</v>
      </c>
      <c r="P70" s="36">
        <v>1.6</v>
      </c>
      <c r="Q70" s="36">
        <v>2</v>
      </c>
      <c r="R70" s="36">
        <v>3</v>
      </c>
      <c r="S70" s="36">
        <v>3.6</v>
      </c>
      <c r="T70" s="36">
        <v>4.2</v>
      </c>
      <c r="U70" s="36">
        <v>4.4000000000000004</v>
      </c>
      <c r="V70" s="36">
        <v>5</v>
      </c>
      <c r="W70" s="36">
        <v>5.6</v>
      </c>
      <c r="X70" s="36">
        <v>5.8</v>
      </c>
      <c r="Y70" s="36">
        <v>6.4</v>
      </c>
      <c r="Z70" s="36">
        <v>7.1</v>
      </c>
      <c r="AA70" s="36">
        <v>7.9</v>
      </c>
      <c r="AB70" s="36">
        <v>8.6999999999999993</v>
      </c>
      <c r="AC70" s="36">
        <v>9.6999999999999993</v>
      </c>
      <c r="AD70" s="36">
        <v>10.4</v>
      </c>
      <c r="AE70" s="36">
        <v>11.4</v>
      </c>
      <c r="AF70" s="36">
        <v>12.1</v>
      </c>
      <c r="AG70" s="36">
        <v>12.8</v>
      </c>
      <c r="AH70" s="36">
        <v>12.8</v>
      </c>
      <c r="AI70" s="36">
        <v>13.4</v>
      </c>
      <c r="AJ70" s="36">
        <v>14</v>
      </c>
      <c r="AK70" s="36">
        <v>14.3</v>
      </c>
      <c r="AL70" s="36">
        <v>15.2</v>
      </c>
      <c r="AM70" s="36">
        <v>15.8</v>
      </c>
      <c r="AN70" s="36">
        <v>16.399999999999999</v>
      </c>
      <c r="AO70" s="36">
        <v>17</v>
      </c>
      <c r="AP70" s="36">
        <v>17.3</v>
      </c>
      <c r="AQ70" s="36">
        <v>17.899999999999999</v>
      </c>
      <c r="AR70" s="40"/>
      <c r="AS70" s="40"/>
      <c r="AT70" s="40"/>
      <c r="AU70" s="40"/>
      <c r="AV70" s="40"/>
      <c r="AW70" s="40"/>
      <c r="AX70" s="40"/>
      <c r="AY70" s="40"/>
    </row>
    <row r="71" spans="1:67" x14ac:dyDescent="0.35">
      <c r="A71" s="37"/>
      <c r="B71" s="12"/>
      <c r="C71" s="8" t="s">
        <v>145</v>
      </c>
      <c r="D71" s="8"/>
      <c r="E71" s="31" t="s">
        <v>98</v>
      </c>
      <c r="F71" s="36">
        <v>0</v>
      </c>
      <c r="G71" s="36">
        <v>0</v>
      </c>
      <c r="H71" s="36">
        <v>0.74</v>
      </c>
      <c r="I71" s="36">
        <v>2.16</v>
      </c>
      <c r="J71" s="36">
        <v>3.46</v>
      </c>
      <c r="K71" s="36">
        <v>5.45</v>
      </c>
      <c r="L71" s="36">
        <v>5.45</v>
      </c>
      <c r="M71" s="36">
        <v>7.27</v>
      </c>
      <c r="N71" s="36">
        <v>8.61</v>
      </c>
      <c r="O71" s="36">
        <v>10.02</v>
      </c>
      <c r="P71" s="36">
        <v>12.06</v>
      </c>
      <c r="Q71" s="36">
        <v>15.6</v>
      </c>
      <c r="R71" s="36">
        <v>19.29</v>
      </c>
      <c r="S71" s="36">
        <v>20.09</v>
      </c>
      <c r="T71" s="36">
        <v>20.29</v>
      </c>
      <c r="U71" s="36">
        <v>20.59</v>
      </c>
      <c r="V71" s="36">
        <v>20.79</v>
      </c>
      <c r="W71" s="36">
        <v>20.99</v>
      </c>
      <c r="X71" s="36">
        <v>21.39</v>
      </c>
      <c r="Y71" s="36">
        <v>21.79</v>
      </c>
      <c r="Z71" s="36">
        <v>22.19</v>
      </c>
      <c r="AA71" s="36">
        <v>22.69</v>
      </c>
      <c r="AB71" s="36">
        <v>22.96</v>
      </c>
      <c r="AC71" s="36">
        <v>23.69</v>
      </c>
      <c r="AD71" s="36">
        <v>24.69</v>
      </c>
      <c r="AE71" s="36">
        <v>25.5</v>
      </c>
      <c r="AF71" s="36">
        <v>26.41</v>
      </c>
      <c r="AG71" s="36">
        <v>27.49</v>
      </c>
      <c r="AH71" s="36">
        <v>28.09</v>
      </c>
      <c r="AI71" s="36">
        <v>28.69</v>
      </c>
      <c r="AJ71" s="36">
        <v>29.19</v>
      </c>
      <c r="AK71" s="36">
        <v>29.59</v>
      </c>
      <c r="AL71" s="36">
        <v>29.89</v>
      </c>
      <c r="AM71" s="36">
        <v>29.89</v>
      </c>
      <c r="AN71" s="36">
        <v>29.89</v>
      </c>
      <c r="AO71" s="36">
        <v>29.89</v>
      </c>
      <c r="AP71" s="36">
        <v>29.89</v>
      </c>
      <c r="AQ71" s="36">
        <v>29.89</v>
      </c>
      <c r="AR71" s="40"/>
      <c r="AS71" s="40"/>
      <c r="AT71" s="40"/>
      <c r="AU71" s="40"/>
      <c r="AV71" s="40"/>
      <c r="AW71" s="40"/>
      <c r="AX71" s="40"/>
      <c r="AY71" s="40"/>
    </row>
    <row r="72" spans="1:67" x14ac:dyDescent="0.35">
      <c r="A72" s="37"/>
      <c r="B72" s="12"/>
      <c r="C72" s="8" t="s">
        <v>146</v>
      </c>
      <c r="D72" s="8"/>
      <c r="E72" s="31" t="s">
        <v>98</v>
      </c>
      <c r="F72" s="36">
        <v>29.15</v>
      </c>
      <c r="G72" s="36">
        <v>28.05</v>
      </c>
      <c r="H72" s="36">
        <v>27.13</v>
      </c>
      <c r="I72" s="36">
        <v>23.35</v>
      </c>
      <c r="J72" s="36">
        <v>23.26</v>
      </c>
      <c r="K72" s="36">
        <v>20.48</v>
      </c>
      <c r="L72" s="36">
        <v>18.82</v>
      </c>
      <c r="M72" s="36">
        <v>15.8</v>
      </c>
      <c r="N72" s="36">
        <v>12.61</v>
      </c>
      <c r="O72" s="36">
        <v>11.7</v>
      </c>
      <c r="P72" s="36">
        <v>10.81</v>
      </c>
      <c r="Q72" s="36">
        <v>5.51</v>
      </c>
      <c r="R72" s="36">
        <v>0.04</v>
      </c>
      <c r="S72" s="36">
        <v>0.04</v>
      </c>
      <c r="T72" s="36">
        <v>0.04</v>
      </c>
      <c r="U72" s="36">
        <v>0.04</v>
      </c>
      <c r="V72" s="36">
        <v>0.04</v>
      </c>
      <c r="W72" s="36">
        <v>0.04</v>
      </c>
      <c r="X72" s="36">
        <v>0.04</v>
      </c>
      <c r="Y72" s="36">
        <v>0.04</v>
      </c>
      <c r="Z72" s="36">
        <v>0.04</v>
      </c>
      <c r="AA72" s="36">
        <v>0.04</v>
      </c>
      <c r="AB72" s="36">
        <v>0.04</v>
      </c>
      <c r="AC72" s="36">
        <v>0.04</v>
      </c>
      <c r="AD72" s="36">
        <v>0.04</v>
      </c>
      <c r="AE72" s="36">
        <v>0.04</v>
      </c>
      <c r="AF72" s="36">
        <v>0.04</v>
      </c>
      <c r="AG72" s="36">
        <v>0.04</v>
      </c>
      <c r="AH72" s="36">
        <v>0.04</v>
      </c>
      <c r="AI72" s="36">
        <v>0.04</v>
      </c>
      <c r="AJ72" s="36">
        <v>0.04</v>
      </c>
      <c r="AK72" s="36">
        <v>0.04</v>
      </c>
      <c r="AL72" s="36">
        <v>0.04</v>
      </c>
      <c r="AM72" s="36">
        <v>0.04</v>
      </c>
      <c r="AN72" s="36">
        <v>0.04</v>
      </c>
      <c r="AO72" s="36">
        <v>0.04</v>
      </c>
      <c r="AP72" s="36">
        <v>0.04</v>
      </c>
      <c r="AQ72" s="36">
        <v>0.04</v>
      </c>
      <c r="AR72" s="40"/>
      <c r="AS72" s="40"/>
      <c r="AT72" s="40"/>
      <c r="AU72" s="40"/>
      <c r="AV72" s="40"/>
      <c r="AW72" s="40"/>
      <c r="AX72" s="40"/>
      <c r="AY72" s="40"/>
    </row>
    <row r="73" spans="1:67" x14ac:dyDescent="0.35">
      <c r="A73" s="37"/>
      <c r="B73" s="12"/>
      <c r="C73" s="8" t="s">
        <v>147</v>
      </c>
      <c r="D73" s="8"/>
      <c r="E73" s="31" t="s">
        <v>98</v>
      </c>
      <c r="F73" s="36">
        <v>1.54</v>
      </c>
      <c r="G73" s="36">
        <v>1.54</v>
      </c>
      <c r="H73" s="36">
        <v>0</v>
      </c>
      <c r="I73" s="36">
        <v>0</v>
      </c>
      <c r="J73" s="36">
        <v>0</v>
      </c>
      <c r="K73" s="36">
        <v>0</v>
      </c>
      <c r="L73" s="36">
        <v>0</v>
      </c>
      <c r="M73" s="36">
        <v>0</v>
      </c>
      <c r="N73" s="36">
        <v>0</v>
      </c>
      <c r="O73" s="36">
        <v>0</v>
      </c>
      <c r="P73" s="36">
        <v>0</v>
      </c>
      <c r="Q73" s="36">
        <v>0</v>
      </c>
      <c r="R73" s="36">
        <v>0</v>
      </c>
      <c r="S73" s="36">
        <v>0</v>
      </c>
      <c r="T73" s="36">
        <v>0</v>
      </c>
      <c r="U73" s="36">
        <v>0</v>
      </c>
      <c r="V73" s="36">
        <v>0</v>
      </c>
      <c r="W73" s="36">
        <v>0</v>
      </c>
      <c r="X73" s="36">
        <v>0</v>
      </c>
      <c r="Y73" s="36">
        <v>0</v>
      </c>
      <c r="Z73" s="36">
        <v>0</v>
      </c>
      <c r="AA73" s="36">
        <v>0</v>
      </c>
      <c r="AB73" s="36">
        <v>0</v>
      </c>
      <c r="AC73" s="36">
        <v>0</v>
      </c>
      <c r="AD73" s="36">
        <v>0</v>
      </c>
      <c r="AE73" s="36">
        <v>0</v>
      </c>
      <c r="AF73" s="36">
        <v>0</v>
      </c>
      <c r="AG73" s="36">
        <v>0</v>
      </c>
      <c r="AH73" s="36">
        <v>0</v>
      </c>
      <c r="AI73" s="36">
        <v>0</v>
      </c>
      <c r="AJ73" s="36">
        <v>0</v>
      </c>
      <c r="AK73" s="36">
        <v>0</v>
      </c>
      <c r="AL73" s="36">
        <v>0</v>
      </c>
      <c r="AM73" s="36">
        <v>0</v>
      </c>
      <c r="AN73" s="36">
        <v>0</v>
      </c>
      <c r="AO73" s="36">
        <v>0</v>
      </c>
      <c r="AP73" s="36">
        <v>0</v>
      </c>
      <c r="AQ73" s="36">
        <v>0</v>
      </c>
      <c r="AR73" s="40"/>
      <c r="AS73" s="40"/>
      <c r="AT73" s="40"/>
      <c r="AU73" s="40"/>
      <c r="AV73" s="40"/>
      <c r="AW73" s="40"/>
      <c r="AX73" s="40"/>
      <c r="AY73" s="40"/>
    </row>
    <row r="74" spans="1:67" x14ac:dyDescent="0.35">
      <c r="A74" s="37"/>
      <c r="B74" s="12"/>
      <c r="C74" s="8" t="s">
        <v>148</v>
      </c>
      <c r="D74" s="8"/>
      <c r="E74" s="31" t="s">
        <v>98</v>
      </c>
      <c r="F74" s="36">
        <v>6.09</v>
      </c>
      <c r="G74" s="36">
        <v>4.88</v>
      </c>
      <c r="H74" s="36">
        <v>3.67</v>
      </c>
      <c r="I74" s="36">
        <v>3.67</v>
      </c>
      <c r="J74" s="36">
        <v>2.4500000000000002</v>
      </c>
      <c r="K74" s="36">
        <v>2.9</v>
      </c>
      <c r="L74" s="36">
        <v>4.57</v>
      </c>
      <c r="M74" s="36">
        <v>4.57</v>
      </c>
      <c r="N74" s="36">
        <v>4.57</v>
      </c>
      <c r="O74" s="36">
        <v>4.57</v>
      </c>
      <c r="P74" s="36">
        <v>4.57</v>
      </c>
      <c r="Q74" s="36">
        <v>6.24</v>
      </c>
      <c r="R74" s="36">
        <v>7.91</v>
      </c>
      <c r="S74" s="36">
        <v>7.91</v>
      </c>
      <c r="T74" s="36">
        <v>7.91</v>
      </c>
      <c r="U74" s="36">
        <v>7.91</v>
      </c>
      <c r="V74" s="36">
        <v>7.91</v>
      </c>
      <c r="W74" s="36">
        <v>7.91</v>
      </c>
      <c r="X74" s="36">
        <v>7.91</v>
      </c>
      <c r="Y74" s="36">
        <v>7.91</v>
      </c>
      <c r="Z74" s="36">
        <v>7.91</v>
      </c>
      <c r="AA74" s="36">
        <v>7.91</v>
      </c>
      <c r="AB74" s="36">
        <v>7.91</v>
      </c>
      <c r="AC74" s="36">
        <v>7.91</v>
      </c>
      <c r="AD74" s="36">
        <v>7.91</v>
      </c>
      <c r="AE74" s="36">
        <v>7.91</v>
      </c>
      <c r="AF74" s="36">
        <v>7.91</v>
      </c>
      <c r="AG74" s="36">
        <v>7.91</v>
      </c>
      <c r="AH74" s="36">
        <v>7.91</v>
      </c>
      <c r="AI74" s="36">
        <v>7.91</v>
      </c>
      <c r="AJ74" s="36">
        <v>7.91</v>
      </c>
      <c r="AK74" s="36">
        <v>7.91</v>
      </c>
      <c r="AL74" s="36">
        <v>6.68</v>
      </c>
      <c r="AM74" s="36">
        <v>6.68</v>
      </c>
      <c r="AN74" s="36">
        <v>6.68</v>
      </c>
      <c r="AO74" s="36">
        <v>6.68</v>
      </c>
      <c r="AP74" s="36">
        <v>6.68</v>
      </c>
      <c r="AQ74" s="36">
        <v>6.68</v>
      </c>
      <c r="AR74" s="40"/>
      <c r="AS74" s="40"/>
      <c r="AT74" s="40"/>
      <c r="AU74" s="40"/>
      <c r="AV74" s="40"/>
      <c r="AW74" s="40"/>
      <c r="AX74" s="40"/>
      <c r="AY74" s="40"/>
    </row>
    <row r="75" spans="1:67" x14ac:dyDescent="0.35">
      <c r="A75" s="12"/>
      <c r="B75" s="34" t="s">
        <v>149</v>
      </c>
    </row>
    <row r="76" spans="1:67" x14ac:dyDescent="0.35">
      <c r="A76" s="12"/>
      <c r="B76" s="34" t="s">
        <v>150</v>
      </c>
      <c r="C76" s="8"/>
      <c r="D76" s="8"/>
      <c r="E76" s="8"/>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row>
    <row r="77" spans="1:67" x14ac:dyDescent="0.35">
      <c r="A77" s="29"/>
      <c r="B77" s="29"/>
      <c r="C77" s="29" t="s">
        <v>133</v>
      </c>
      <c r="D77" s="29"/>
      <c r="E77" s="29" t="s">
        <v>55</v>
      </c>
      <c r="F77" s="30">
        <v>2023</v>
      </c>
      <c r="G77" s="30">
        <v>2024</v>
      </c>
      <c r="H77" s="30">
        <v>2025</v>
      </c>
      <c r="I77" s="30">
        <v>2026</v>
      </c>
      <c r="J77" s="30">
        <v>2027</v>
      </c>
      <c r="K77" s="30">
        <v>2028</v>
      </c>
      <c r="L77" s="30">
        <v>2029</v>
      </c>
      <c r="M77" s="30">
        <v>2030</v>
      </c>
      <c r="N77" s="30">
        <v>2031</v>
      </c>
      <c r="O77" s="30">
        <v>2032</v>
      </c>
      <c r="P77" s="30">
        <v>2033</v>
      </c>
      <c r="Q77" s="30">
        <v>2034</v>
      </c>
      <c r="R77" s="30">
        <v>2035</v>
      </c>
      <c r="S77" s="30">
        <v>2036</v>
      </c>
      <c r="T77" s="30">
        <v>2037</v>
      </c>
      <c r="U77" s="30">
        <v>2038</v>
      </c>
      <c r="V77" s="30">
        <v>2039</v>
      </c>
      <c r="W77" s="30">
        <v>2040</v>
      </c>
      <c r="X77" s="30">
        <v>2041</v>
      </c>
      <c r="Y77" s="30">
        <v>2042</v>
      </c>
      <c r="Z77" s="30">
        <v>2043</v>
      </c>
      <c r="AA77" s="30">
        <v>2044</v>
      </c>
      <c r="AB77" s="30">
        <v>2045</v>
      </c>
      <c r="AC77" s="30">
        <v>2046</v>
      </c>
      <c r="AD77" s="30">
        <v>2047</v>
      </c>
      <c r="AE77" s="30">
        <v>2048</v>
      </c>
      <c r="AF77" s="30">
        <v>2049</v>
      </c>
      <c r="AG77" s="30">
        <v>2050</v>
      </c>
      <c r="AH77" s="30">
        <v>2051</v>
      </c>
      <c r="AI77" s="30">
        <v>2052</v>
      </c>
      <c r="AJ77" s="30">
        <v>2053</v>
      </c>
      <c r="AK77" s="30">
        <v>2054</v>
      </c>
      <c r="AL77" s="30">
        <v>2055</v>
      </c>
      <c r="AM77" s="30">
        <v>2056</v>
      </c>
      <c r="AN77" s="30">
        <v>2057</v>
      </c>
      <c r="AO77" s="30">
        <v>2058</v>
      </c>
      <c r="AP77" s="30">
        <v>2059</v>
      </c>
      <c r="AQ77" s="30">
        <v>2060</v>
      </c>
    </row>
    <row r="78" spans="1:67" x14ac:dyDescent="0.35">
      <c r="A78" s="12"/>
      <c r="B78" s="12" t="s">
        <v>151</v>
      </c>
      <c r="C78" s="8" t="s" cm="1">
        <v>135</v>
      </c>
      <c r="D78" s="8"/>
      <c r="E78" s="31" t="s">
        <v>98</v>
      </c>
      <c r="F78" s="36">
        <v>1.9000000000000004</v>
      </c>
      <c r="G78" s="36">
        <v>2.7999999999999989</v>
      </c>
      <c r="H78" s="36">
        <v>2.8000000000000007</v>
      </c>
      <c r="I78" s="36">
        <v>0</v>
      </c>
      <c r="J78" s="36">
        <v>0</v>
      </c>
      <c r="K78" s="36">
        <v>0</v>
      </c>
      <c r="L78" s="36">
        <v>0</v>
      </c>
      <c r="M78" s="36">
        <v>1.9999999999999982</v>
      </c>
      <c r="N78" s="36">
        <v>0</v>
      </c>
      <c r="O78" s="36">
        <v>0</v>
      </c>
      <c r="P78" s="36">
        <v>0</v>
      </c>
      <c r="Q78" s="36">
        <v>0</v>
      </c>
      <c r="R78" s="36">
        <v>0</v>
      </c>
      <c r="S78" s="36">
        <v>0</v>
      </c>
      <c r="T78" s="36">
        <v>0</v>
      </c>
      <c r="U78" s="36">
        <v>0</v>
      </c>
      <c r="V78" s="36">
        <v>0</v>
      </c>
      <c r="W78" s="36">
        <v>0</v>
      </c>
      <c r="X78" s="36">
        <v>0</v>
      </c>
      <c r="Y78" s="36">
        <v>0</v>
      </c>
      <c r="Z78" s="36">
        <v>0</v>
      </c>
      <c r="AA78" s="36">
        <v>0</v>
      </c>
      <c r="AB78" s="36">
        <v>0</v>
      </c>
      <c r="AC78" s="36">
        <v>0</v>
      </c>
      <c r="AD78" s="36">
        <v>0</v>
      </c>
      <c r="AE78" s="36">
        <v>0</v>
      </c>
      <c r="AF78" s="36">
        <v>0</v>
      </c>
      <c r="AG78" s="36">
        <v>0</v>
      </c>
      <c r="AH78" s="36">
        <v>0</v>
      </c>
      <c r="AI78" s="36">
        <v>0</v>
      </c>
      <c r="AJ78" s="36">
        <v>0</v>
      </c>
      <c r="AK78" s="36">
        <v>0</v>
      </c>
      <c r="AL78" s="36">
        <v>0</v>
      </c>
      <c r="AM78" s="36">
        <v>0</v>
      </c>
      <c r="AN78" s="36">
        <v>0</v>
      </c>
      <c r="AO78" s="36">
        <v>0</v>
      </c>
      <c r="AP78" s="36">
        <v>0</v>
      </c>
      <c r="AQ78" s="36">
        <v>0</v>
      </c>
      <c r="AR78" s="40"/>
      <c r="AS78" s="40"/>
      <c r="AT78" s="40"/>
      <c r="AU78" s="40"/>
      <c r="AV78" s="40"/>
      <c r="AW78" s="40"/>
      <c r="AX78" s="40"/>
      <c r="AY78" s="40"/>
    </row>
    <row r="79" spans="1:67" s="32" customFormat="1" x14ac:dyDescent="0.35">
      <c r="A79" s="12"/>
      <c r="B79" s="12"/>
      <c r="C79" s="8" t="s">
        <v>136</v>
      </c>
      <c r="D79" s="8"/>
      <c r="E79" s="31" t="s">
        <v>98</v>
      </c>
      <c r="F79" s="36">
        <v>0.3</v>
      </c>
      <c r="G79" s="36">
        <v>0.43</v>
      </c>
      <c r="H79" s="36">
        <v>0.42</v>
      </c>
      <c r="I79" s="36">
        <v>0.42</v>
      </c>
      <c r="J79" s="36">
        <v>0.42</v>
      </c>
      <c r="K79" s="36">
        <v>0.42</v>
      </c>
      <c r="L79" s="36">
        <v>0.42</v>
      </c>
      <c r="M79" s="36">
        <v>0.42</v>
      </c>
      <c r="N79" s="36">
        <v>0.4</v>
      </c>
      <c r="O79" s="36">
        <v>0.36</v>
      </c>
      <c r="P79" s="36">
        <v>0.36</v>
      </c>
      <c r="Q79" s="36">
        <v>0.36</v>
      </c>
      <c r="R79" s="36">
        <v>0.32</v>
      </c>
      <c r="S79" s="36">
        <v>0.3</v>
      </c>
      <c r="T79" s="36">
        <v>0.25</v>
      </c>
      <c r="U79" s="36">
        <v>0.28000000000000003</v>
      </c>
      <c r="V79" s="36">
        <v>0.15</v>
      </c>
      <c r="W79" s="36">
        <v>0.15</v>
      </c>
      <c r="X79" s="36">
        <v>0.14000000000000001</v>
      </c>
      <c r="Y79" s="36">
        <v>0.14000000000000001</v>
      </c>
      <c r="Z79" s="36">
        <v>0.16</v>
      </c>
      <c r="AA79" s="36">
        <v>0.17</v>
      </c>
      <c r="AB79" s="36">
        <v>0.17</v>
      </c>
      <c r="AC79" s="36">
        <v>0.17</v>
      </c>
      <c r="AD79" s="36">
        <v>0.18</v>
      </c>
      <c r="AE79" s="36">
        <v>0.19</v>
      </c>
      <c r="AF79" s="36">
        <v>0.19</v>
      </c>
      <c r="AG79" s="36">
        <v>0.11</v>
      </c>
      <c r="AH79" s="36">
        <v>0.16</v>
      </c>
      <c r="AI79" s="36">
        <v>0.16</v>
      </c>
      <c r="AJ79" s="36">
        <v>0.16</v>
      </c>
      <c r="AK79" s="36">
        <v>0.16</v>
      </c>
      <c r="AL79" s="36">
        <v>0.16</v>
      </c>
      <c r="AM79" s="36">
        <v>0.16</v>
      </c>
      <c r="AN79" s="36">
        <v>0.16</v>
      </c>
      <c r="AO79" s="36">
        <v>0.16</v>
      </c>
      <c r="AP79" s="36">
        <v>0.16</v>
      </c>
      <c r="AQ79" s="36">
        <v>0.16</v>
      </c>
      <c r="AR79" s="40"/>
      <c r="AS79" s="40"/>
      <c r="AT79" s="40"/>
      <c r="AU79" s="40"/>
      <c r="AV79" s="40"/>
      <c r="AW79" s="40"/>
      <c r="AX79" s="40"/>
      <c r="AY79" s="40"/>
      <c r="AZ79"/>
      <c r="BA79"/>
      <c r="BB79"/>
      <c r="BC79"/>
      <c r="BD79"/>
      <c r="BE79"/>
      <c r="BF79"/>
      <c r="BG79"/>
      <c r="BH79"/>
      <c r="BI79"/>
      <c r="BJ79"/>
      <c r="BK79"/>
      <c r="BL79"/>
      <c r="BM79"/>
      <c r="BN79"/>
      <c r="BO79"/>
    </row>
    <row r="80" spans="1:67" x14ac:dyDescent="0.35">
      <c r="A80" s="12"/>
      <c r="B80" s="12"/>
      <c r="C80" s="8" t="s">
        <v>129</v>
      </c>
      <c r="D80" s="8"/>
      <c r="E80" s="31" t="s">
        <v>98</v>
      </c>
      <c r="F80" s="36">
        <v>0.48</v>
      </c>
      <c r="G80" s="36">
        <v>0.56999999999999995</v>
      </c>
      <c r="H80" s="36">
        <v>2.98</v>
      </c>
      <c r="I80" s="36">
        <v>0.28000000000000003</v>
      </c>
      <c r="J80" s="36">
        <v>2</v>
      </c>
      <c r="K80" s="36">
        <v>2</v>
      </c>
      <c r="L80" s="36">
        <v>2</v>
      </c>
      <c r="M80" s="36">
        <v>2</v>
      </c>
      <c r="N80" s="36">
        <v>2.0499999999999998</v>
      </c>
      <c r="O80" s="36">
        <v>2</v>
      </c>
      <c r="P80" s="36">
        <v>2</v>
      </c>
      <c r="Q80" s="36">
        <v>2.04</v>
      </c>
      <c r="R80" s="36">
        <v>2.68</v>
      </c>
      <c r="S80" s="36">
        <v>2.5499999999999998</v>
      </c>
      <c r="T80" s="36">
        <v>0.41</v>
      </c>
      <c r="U80" s="36">
        <v>0.57999999999999996</v>
      </c>
      <c r="V80" s="36">
        <v>0.8</v>
      </c>
      <c r="W80" s="36">
        <v>3.07</v>
      </c>
      <c r="X80" s="36">
        <v>0.34</v>
      </c>
      <c r="Y80" s="36">
        <v>0.34</v>
      </c>
      <c r="Z80" s="36">
        <v>0.04</v>
      </c>
      <c r="AA80" s="36">
        <v>0.04</v>
      </c>
      <c r="AB80" s="36">
        <v>0</v>
      </c>
      <c r="AC80" s="36">
        <v>0</v>
      </c>
      <c r="AD80" s="36">
        <v>0</v>
      </c>
      <c r="AE80" s="36">
        <v>0</v>
      </c>
      <c r="AF80" s="36">
        <v>0</v>
      </c>
      <c r="AG80" s="36">
        <v>0</v>
      </c>
      <c r="AH80" s="36">
        <v>0</v>
      </c>
      <c r="AI80" s="36">
        <v>0</v>
      </c>
      <c r="AJ80" s="36">
        <v>0</v>
      </c>
      <c r="AK80" s="36">
        <v>0</v>
      </c>
      <c r="AL80" s="36">
        <v>0</v>
      </c>
      <c r="AM80" s="36">
        <v>0</v>
      </c>
      <c r="AN80" s="36">
        <v>0</v>
      </c>
      <c r="AO80" s="36">
        <v>0</v>
      </c>
      <c r="AP80" s="36">
        <v>0</v>
      </c>
      <c r="AQ80" s="36">
        <v>0</v>
      </c>
      <c r="AR80" s="40"/>
      <c r="AS80" s="40"/>
      <c r="AT80" s="40"/>
      <c r="AU80" s="40"/>
      <c r="AV80" s="40"/>
      <c r="AW80" s="40"/>
      <c r="AX80" s="40"/>
      <c r="AY80" s="40"/>
    </row>
    <row r="81" spans="1:51" x14ac:dyDescent="0.35">
      <c r="A81" s="12"/>
      <c r="B81" s="12"/>
      <c r="C81" s="8" t="s">
        <v>130</v>
      </c>
      <c r="D81" s="8"/>
      <c r="E81" s="31" t="s">
        <v>98</v>
      </c>
      <c r="F81" s="36">
        <v>0</v>
      </c>
      <c r="G81" s="36">
        <v>0</v>
      </c>
      <c r="H81" s="36">
        <v>0</v>
      </c>
      <c r="I81" s="36">
        <v>0</v>
      </c>
      <c r="J81" s="36">
        <v>0</v>
      </c>
      <c r="K81" s="36">
        <v>0</v>
      </c>
      <c r="L81" s="36">
        <v>0</v>
      </c>
      <c r="M81" s="36">
        <v>0.8</v>
      </c>
      <c r="N81" s="36">
        <v>0.5</v>
      </c>
      <c r="O81" s="36">
        <v>0.5</v>
      </c>
      <c r="P81" s="36">
        <v>0.8</v>
      </c>
      <c r="Q81" s="36">
        <v>0.5</v>
      </c>
      <c r="R81" s="36">
        <v>0.5</v>
      </c>
      <c r="S81" s="36">
        <v>0.5</v>
      </c>
      <c r="T81" s="36">
        <v>0.8</v>
      </c>
      <c r="U81" s="36">
        <v>0.8</v>
      </c>
      <c r="V81" s="36">
        <v>0.8</v>
      </c>
      <c r="W81" s="36">
        <v>0.8</v>
      </c>
      <c r="X81" s="36">
        <v>0.7</v>
      </c>
      <c r="Y81" s="36">
        <v>0.65</v>
      </c>
      <c r="Z81" s="36">
        <v>0.7</v>
      </c>
      <c r="AA81" s="36">
        <v>0.7</v>
      </c>
      <c r="AB81" s="36">
        <v>0.9</v>
      </c>
      <c r="AC81" s="36">
        <v>0.74</v>
      </c>
      <c r="AD81" s="36">
        <v>0.94</v>
      </c>
      <c r="AE81" s="36">
        <v>0.74</v>
      </c>
      <c r="AF81" s="36">
        <v>1.04</v>
      </c>
      <c r="AG81" s="36">
        <v>0.94</v>
      </c>
      <c r="AH81" s="36">
        <v>0.8</v>
      </c>
      <c r="AI81" s="36">
        <v>0.85</v>
      </c>
      <c r="AJ81" s="36">
        <v>0.45</v>
      </c>
      <c r="AK81" s="36">
        <v>0.48</v>
      </c>
      <c r="AL81" s="36">
        <v>0.5</v>
      </c>
      <c r="AM81" s="36">
        <v>0.41</v>
      </c>
      <c r="AN81" s="36">
        <v>0.45</v>
      </c>
      <c r="AO81" s="36">
        <v>0.5</v>
      </c>
      <c r="AP81" s="36">
        <v>0.5</v>
      </c>
      <c r="AQ81" s="36">
        <v>0.52</v>
      </c>
      <c r="AR81" s="40"/>
      <c r="AS81" s="40"/>
      <c r="AT81" s="40"/>
      <c r="AU81" s="40"/>
      <c r="AV81" s="40"/>
      <c r="AW81" s="40"/>
      <c r="AX81" s="40"/>
      <c r="AY81" s="40"/>
    </row>
    <row r="82" spans="1:51" x14ac:dyDescent="0.35">
      <c r="A82" s="12"/>
      <c r="B82" s="12"/>
      <c r="C82" s="8" t="s">
        <v>137</v>
      </c>
      <c r="D82" s="8"/>
      <c r="E82" s="31" t="s">
        <v>98</v>
      </c>
      <c r="F82" s="36">
        <v>0.99</v>
      </c>
      <c r="G82" s="36">
        <v>1.53</v>
      </c>
      <c r="H82" s="36">
        <v>1.05</v>
      </c>
      <c r="I82" s="36">
        <v>0.5</v>
      </c>
      <c r="J82" s="36">
        <v>0.15</v>
      </c>
      <c r="K82" s="36">
        <v>0.31</v>
      </c>
      <c r="L82" s="36">
        <v>0.28000000000000003</v>
      </c>
      <c r="M82" s="36">
        <v>0.14000000000000001</v>
      </c>
      <c r="N82" s="36">
        <v>0.94</v>
      </c>
      <c r="O82" s="36">
        <v>0.12</v>
      </c>
      <c r="P82" s="36">
        <v>0.11</v>
      </c>
      <c r="Q82" s="36">
        <v>0.08</v>
      </c>
      <c r="R82" s="36">
        <v>0</v>
      </c>
      <c r="S82" s="36">
        <v>0</v>
      </c>
      <c r="T82" s="36">
        <v>0</v>
      </c>
      <c r="U82" s="36">
        <v>0</v>
      </c>
      <c r="V82" s="36">
        <v>0</v>
      </c>
      <c r="W82" s="36">
        <v>0</v>
      </c>
      <c r="X82" s="36">
        <v>0</v>
      </c>
      <c r="Y82" s="36">
        <v>0</v>
      </c>
      <c r="Z82" s="36">
        <v>0</v>
      </c>
      <c r="AA82" s="36">
        <v>0</v>
      </c>
      <c r="AB82" s="36">
        <v>0</v>
      </c>
      <c r="AC82" s="36">
        <v>0</v>
      </c>
      <c r="AD82" s="36">
        <v>0</v>
      </c>
      <c r="AE82" s="36">
        <v>0</v>
      </c>
      <c r="AF82" s="36">
        <v>0</v>
      </c>
      <c r="AG82" s="36">
        <v>0</v>
      </c>
      <c r="AH82" s="36">
        <v>0</v>
      </c>
      <c r="AI82" s="36">
        <v>0</v>
      </c>
      <c r="AJ82" s="36">
        <v>0</v>
      </c>
      <c r="AK82" s="36">
        <v>0</v>
      </c>
      <c r="AL82" s="36">
        <v>0</v>
      </c>
      <c r="AM82" s="36">
        <v>0</v>
      </c>
      <c r="AN82" s="36">
        <v>0</v>
      </c>
      <c r="AO82" s="36">
        <v>0</v>
      </c>
      <c r="AP82" s="36">
        <v>0</v>
      </c>
      <c r="AQ82" s="36">
        <v>0</v>
      </c>
      <c r="AR82" s="40"/>
      <c r="AS82" s="40"/>
      <c r="AT82" s="40"/>
      <c r="AU82" s="40"/>
      <c r="AV82" s="40"/>
      <c r="AW82" s="40"/>
      <c r="AX82" s="40"/>
      <c r="AY82" s="40"/>
    </row>
    <row r="83" spans="1:51" x14ac:dyDescent="0.35">
      <c r="A83" s="12"/>
      <c r="B83" s="12"/>
      <c r="C83" s="8" t="s">
        <v>138</v>
      </c>
      <c r="D83" s="8"/>
      <c r="E83" s="31" t="s">
        <v>98</v>
      </c>
      <c r="F83" s="36">
        <v>0</v>
      </c>
      <c r="G83" s="36">
        <v>0</v>
      </c>
      <c r="H83" s="36">
        <v>0</v>
      </c>
      <c r="I83" s="36">
        <v>0</v>
      </c>
      <c r="J83" s="36">
        <v>0</v>
      </c>
      <c r="K83" s="36">
        <v>0</v>
      </c>
      <c r="L83" s="36">
        <v>0</v>
      </c>
      <c r="M83" s="36">
        <v>1.2</v>
      </c>
      <c r="N83" s="36">
        <v>0</v>
      </c>
      <c r="O83" s="36">
        <v>0</v>
      </c>
      <c r="P83" s="36">
        <v>0</v>
      </c>
      <c r="Q83" s="36">
        <v>0</v>
      </c>
      <c r="R83" s="36">
        <v>1.19</v>
      </c>
      <c r="S83" s="36">
        <v>0</v>
      </c>
      <c r="T83" s="36">
        <v>0</v>
      </c>
      <c r="U83" s="36">
        <v>0</v>
      </c>
      <c r="V83" s="36">
        <v>0</v>
      </c>
      <c r="W83" s="36">
        <v>0</v>
      </c>
      <c r="X83" s="36">
        <v>0</v>
      </c>
      <c r="Y83" s="36">
        <v>0</v>
      </c>
      <c r="Z83" s="36">
        <v>0</v>
      </c>
      <c r="AA83" s="36">
        <v>0</v>
      </c>
      <c r="AB83" s="36">
        <v>0</v>
      </c>
      <c r="AC83" s="36">
        <v>0</v>
      </c>
      <c r="AD83" s="36">
        <v>0</v>
      </c>
      <c r="AE83" s="36">
        <v>0</v>
      </c>
      <c r="AF83" s="36">
        <v>0</v>
      </c>
      <c r="AG83" s="36">
        <v>0</v>
      </c>
      <c r="AH83" s="36">
        <v>0</v>
      </c>
      <c r="AI83" s="36">
        <v>0</v>
      </c>
      <c r="AJ83" s="36">
        <v>0</v>
      </c>
      <c r="AK83" s="36">
        <v>0</v>
      </c>
      <c r="AL83" s="36">
        <v>0</v>
      </c>
      <c r="AM83" s="36">
        <v>0</v>
      </c>
      <c r="AN83" s="36">
        <v>0</v>
      </c>
      <c r="AO83" s="36">
        <v>0</v>
      </c>
      <c r="AP83" s="36">
        <v>0</v>
      </c>
      <c r="AQ83" s="36">
        <v>0</v>
      </c>
      <c r="AR83" s="40"/>
      <c r="AS83" s="40"/>
      <c r="AT83" s="40"/>
      <c r="AU83" s="40"/>
      <c r="AV83" s="40"/>
      <c r="AW83" s="40"/>
      <c r="AX83" s="40"/>
      <c r="AY83" s="40"/>
    </row>
    <row r="84" spans="1:51" x14ac:dyDescent="0.35">
      <c r="A84" s="12"/>
      <c r="B84" s="12"/>
      <c r="C84" s="8" t="s">
        <v>131</v>
      </c>
      <c r="D84" s="8"/>
      <c r="E84" s="31" t="s">
        <v>98</v>
      </c>
      <c r="F84" s="36">
        <v>0.83</v>
      </c>
      <c r="G84" s="36">
        <v>1.29</v>
      </c>
      <c r="H84" s="36">
        <v>2.5099999999999998</v>
      </c>
      <c r="I84" s="36">
        <v>1.56</v>
      </c>
      <c r="J84" s="36">
        <v>1.71</v>
      </c>
      <c r="K84" s="36">
        <v>1.6</v>
      </c>
      <c r="L84" s="36">
        <v>0.67</v>
      </c>
      <c r="M84" s="36">
        <v>0.9</v>
      </c>
      <c r="N84" s="36">
        <v>0.79</v>
      </c>
      <c r="O84" s="36">
        <v>0.74</v>
      </c>
      <c r="P84" s="36">
        <v>2.74</v>
      </c>
      <c r="Q84" s="36">
        <v>1.76</v>
      </c>
      <c r="R84" s="36">
        <v>1.73</v>
      </c>
      <c r="S84" s="36">
        <v>2.27</v>
      </c>
      <c r="T84" s="36">
        <v>3.96</v>
      </c>
      <c r="U84" s="36">
        <v>1.18</v>
      </c>
      <c r="V84" s="36">
        <v>1.25</v>
      </c>
      <c r="W84" s="36">
        <v>1.78</v>
      </c>
      <c r="X84" s="36">
        <v>1.63</v>
      </c>
      <c r="Y84" s="36">
        <v>1.22</v>
      </c>
      <c r="Z84" s="36">
        <v>1.77</v>
      </c>
      <c r="AA84" s="36">
        <v>1.7</v>
      </c>
      <c r="AB84" s="36">
        <v>1.17</v>
      </c>
      <c r="AC84" s="36">
        <v>1.24</v>
      </c>
      <c r="AD84" s="36">
        <v>2.36</v>
      </c>
      <c r="AE84" s="36">
        <v>1.1399999999999999</v>
      </c>
      <c r="AF84" s="36">
        <v>0.89</v>
      </c>
      <c r="AG84" s="36">
        <v>0.97</v>
      </c>
      <c r="AH84" s="36">
        <v>0.97</v>
      </c>
      <c r="AI84" s="36">
        <v>0.57999999999999996</v>
      </c>
      <c r="AJ84" s="36">
        <v>0.72</v>
      </c>
      <c r="AK84" s="36">
        <v>0.48</v>
      </c>
      <c r="AL84" s="36">
        <v>0.63</v>
      </c>
      <c r="AM84" s="36">
        <v>0.69</v>
      </c>
      <c r="AN84" s="36">
        <v>0.64</v>
      </c>
      <c r="AO84" s="36">
        <v>0.79</v>
      </c>
      <c r="AP84" s="36">
        <v>1.32</v>
      </c>
      <c r="AQ84" s="36">
        <v>0.99</v>
      </c>
      <c r="AR84" s="40"/>
      <c r="AS84" s="40"/>
      <c r="AT84" s="40"/>
      <c r="AU84" s="40"/>
      <c r="AV84" s="40"/>
      <c r="AW84" s="40"/>
      <c r="AX84" s="40"/>
      <c r="AY84" s="40"/>
    </row>
    <row r="85" spans="1:51" x14ac:dyDescent="0.35">
      <c r="A85" s="12"/>
      <c r="B85" s="12"/>
      <c r="C85" s="8" t="s">
        <v>139</v>
      </c>
      <c r="D85" s="8"/>
      <c r="E85" s="31" t="s">
        <v>98</v>
      </c>
      <c r="F85" s="36">
        <v>1.1200000000000001</v>
      </c>
      <c r="G85" s="36">
        <v>2.13</v>
      </c>
      <c r="H85" s="36">
        <v>5.82</v>
      </c>
      <c r="I85" s="36">
        <v>6.18</v>
      </c>
      <c r="J85" s="36">
        <v>7.59</v>
      </c>
      <c r="K85" s="36">
        <v>6.1</v>
      </c>
      <c r="L85" s="36">
        <v>5.21</v>
      </c>
      <c r="M85" s="36">
        <v>4.1399999999999997</v>
      </c>
      <c r="N85" s="36">
        <v>2.08</v>
      </c>
      <c r="O85" s="36">
        <v>2.5299999999999998</v>
      </c>
      <c r="P85" s="36">
        <v>3.49</v>
      </c>
      <c r="Q85" s="36">
        <v>3.98</v>
      </c>
      <c r="R85" s="36">
        <v>3.06</v>
      </c>
      <c r="S85" s="36">
        <v>2.4300000000000002</v>
      </c>
      <c r="T85" s="36">
        <v>3.49</v>
      </c>
      <c r="U85" s="36">
        <v>2.4900000000000002</v>
      </c>
      <c r="V85" s="36">
        <v>2.62</v>
      </c>
      <c r="W85" s="36">
        <v>5.48</v>
      </c>
      <c r="X85" s="36">
        <v>6.48</v>
      </c>
      <c r="Y85" s="36">
        <v>5.73</v>
      </c>
      <c r="Z85" s="36">
        <v>4.0599999999999996</v>
      </c>
      <c r="AA85" s="36">
        <v>5.12</v>
      </c>
      <c r="AB85" s="36">
        <v>3.36</v>
      </c>
      <c r="AC85" s="36">
        <v>3.54</v>
      </c>
      <c r="AD85" s="36">
        <v>3.71</v>
      </c>
      <c r="AE85" s="36">
        <v>3.83</v>
      </c>
      <c r="AF85" s="36">
        <v>2.84</v>
      </c>
      <c r="AG85" s="36">
        <v>2.37</v>
      </c>
      <c r="AH85" s="36">
        <v>1.52</v>
      </c>
      <c r="AI85" s="36">
        <v>1.03</v>
      </c>
      <c r="AJ85" s="36">
        <v>1.21</v>
      </c>
      <c r="AK85" s="36">
        <v>3</v>
      </c>
      <c r="AL85" s="36">
        <v>6.02</v>
      </c>
      <c r="AM85" s="36">
        <v>7.19</v>
      </c>
      <c r="AN85" s="36">
        <v>6.16</v>
      </c>
      <c r="AO85" s="36">
        <v>4.17</v>
      </c>
      <c r="AP85" s="36">
        <v>4.1399999999999997</v>
      </c>
      <c r="AQ85" s="36">
        <v>1.99</v>
      </c>
      <c r="AR85" s="40"/>
      <c r="AS85" s="40"/>
      <c r="AT85" s="40"/>
      <c r="AU85" s="40"/>
      <c r="AV85" s="40"/>
      <c r="AW85" s="40"/>
      <c r="AX85" s="40"/>
      <c r="AY85" s="40"/>
    </row>
    <row r="86" spans="1:51" x14ac:dyDescent="0.35">
      <c r="A86" s="37"/>
      <c r="B86" s="12"/>
      <c r="C86" s="8" t="s">
        <v>140</v>
      </c>
      <c r="D86" s="8"/>
      <c r="E86" s="31" t="s">
        <v>98</v>
      </c>
      <c r="F86" s="36">
        <v>0.02</v>
      </c>
      <c r="G86" s="36">
        <v>0.02</v>
      </c>
      <c r="H86" s="36">
        <v>0.02</v>
      </c>
      <c r="I86" s="36">
        <v>0.02</v>
      </c>
      <c r="J86" s="36">
        <v>0.02</v>
      </c>
      <c r="K86" s="36">
        <v>0.02</v>
      </c>
      <c r="L86" s="36">
        <v>0.02</v>
      </c>
      <c r="M86" s="36">
        <v>0.02</v>
      </c>
      <c r="N86" s="36">
        <v>0.02</v>
      </c>
      <c r="O86" s="36">
        <v>0.01</v>
      </c>
      <c r="P86" s="36">
        <v>0</v>
      </c>
      <c r="Q86" s="36">
        <v>0</v>
      </c>
      <c r="R86" s="36">
        <v>0</v>
      </c>
      <c r="S86" s="36">
        <v>0</v>
      </c>
      <c r="T86" s="36">
        <v>0</v>
      </c>
      <c r="U86" s="36">
        <v>0</v>
      </c>
      <c r="V86" s="36">
        <v>0</v>
      </c>
      <c r="W86" s="36">
        <v>0</v>
      </c>
      <c r="X86" s="36">
        <v>0</v>
      </c>
      <c r="Y86" s="36">
        <v>0</v>
      </c>
      <c r="Z86" s="36">
        <v>0</v>
      </c>
      <c r="AA86" s="36">
        <v>0</v>
      </c>
      <c r="AB86" s="36">
        <v>0</v>
      </c>
      <c r="AC86" s="36">
        <v>0</v>
      </c>
      <c r="AD86" s="36">
        <v>0</v>
      </c>
      <c r="AE86" s="36">
        <v>0</v>
      </c>
      <c r="AF86" s="36">
        <v>0</v>
      </c>
      <c r="AG86" s="36">
        <v>0</v>
      </c>
      <c r="AH86" s="36">
        <v>0</v>
      </c>
      <c r="AI86" s="36">
        <v>0</v>
      </c>
      <c r="AJ86" s="36">
        <v>0</v>
      </c>
      <c r="AK86" s="36">
        <v>0</v>
      </c>
      <c r="AL86" s="36">
        <v>0</v>
      </c>
      <c r="AM86" s="36">
        <v>0</v>
      </c>
      <c r="AN86" s="36">
        <v>0</v>
      </c>
      <c r="AO86" s="36">
        <v>0</v>
      </c>
      <c r="AP86" s="36">
        <v>0</v>
      </c>
      <c r="AQ86" s="36">
        <v>0</v>
      </c>
      <c r="AR86" s="40"/>
      <c r="AS86" s="40"/>
      <c r="AT86" s="40"/>
      <c r="AU86" s="40"/>
      <c r="AV86" s="40"/>
      <c r="AW86" s="40"/>
      <c r="AX86" s="40"/>
      <c r="AY86" s="40"/>
    </row>
    <row r="87" spans="1:51" x14ac:dyDescent="0.35">
      <c r="A87" s="12"/>
      <c r="B87" s="12"/>
      <c r="C87" s="8" t="s">
        <v>141</v>
      </c>
      <c r="D87" s="8"/>
      <c r="E87" s="31" t="s">
        <v>98</v>
      </c>
      <c r="F87" s="36">
        <v>0</v>
      </c>
      <c r="G87" s="36">
        <v>0</v>
      </c>
      <c r="H87" s="36">
        <v>0</v>
      </c>
      <c r="I87" s="36">
        <v>0</v>
      </c>
      <c r="J87" s="36">
        <v>0</v>
      </c>
      <c r="K87" s="36">
        <v>0</v>
      </c>
      <c r="L87" s="36">
        <v>0</v>
      </c>
      <c r="M87" s="36">
        <v>0.1</v>
      </c>
      <c r="N87" s="36">
        <v>0.57999999999999996</v>
      </c>
      <c r="O87" s="36">
        <v>0.57999999999999996</v>
      </c>
      <c r="P87" s="36">
        <v>0</v>
      </c>
      <c r="Q87" s="36">
        <v>0.57999999999999996</v>
      </c>
      <c r="R87" s="36">
        <v>0.57999999999999996</v>
      </c>
      <c r="S87" s="36">
        <v>0.3</v>
      </c>
      <c r="T87" s="36">
        <v>0</v>
      </c>
      <c r="U87" s="36">
        <v>0</v>
      </c>
      <c r="V87" s="36">
        <v>0</v>
      </c>
      <c r="W87" s="36">
        <v>0.3</v>
      </c>
      <c r="X87" s="36">
        <v>0</v>
      </c>
      <c r="Y87" s="36">
        <v>0</v>
      </c>
      <c r="Z87" s="36">
        <v>0.5</v>
      </c>
      <c r="AA87" s="36">
        <v>0</v>
      </c>
      <c r="AB87" s="36">
        <v>0</v>
      </c>
      <c r="AC87" s="36">
        <v>0.5</v>
      </c>
      <c r="AD87" s="36">
        <v>0</v>
      </c>
      <c r="AE87" s="36">
        <v>0.5</v>
      </c>
      <c r="AF87" s="36">
        <v>0</v>
      </c>
      <c r="AG87" s="36">
        <v>0</v>
      </c>
      <c r="AH87" s="36">
        <v>0</v>
      </c>
      <c r="AI87" s="36">
        <v>0.48</v>
      </c>
      <c r="AJ87" s="36">
        <v>0</v>
      </c>
      <c r="AK87" s="36">
        <v>0</v>
      </c>
      <c r="AL87" s="36">
        <v>0</v>
      </c>
      <c r="AM87" s="36">
        <v>0</v>
      </c>
      <c r="AN87" s="36">
        <v>0</v>
      </c>
      <c r="AO87" s="36">
        <v>0</v>
      </c>
      <c r="AP87" s="36">
        <v>0</v>
      </c>
      <c r="AQ87" s="36">
        <v>0</v>
      </c>
      <c r="AR87" s="40"/>
      <c r="AS87" s="40"/>
      <c r="AT87" s="40"/>
      <c r="AU87" s="40"/>
      <c r="AV87" s="40"/>
      <c r="AW87" s="40"/>
      <c r="AX87" s="40"/>
      <c r="AY87" s="40"/>
    </row>
    <row r="88" spans="1:51" x14ac:dyDescent="0.35">
      <c r="A88" s="12"/>
      <c r="B88" s="12"/>
      <c r="C88" s="8" t="s">
        <v>142</v>
      </c>
      <c r="D88" s="8"/>
      <c r="E88" s="31" t="s">
        <v>98</v>
      </c>
      <c r="F88" s="36">
        <v>0.18</v>
      </c>
      <c r="G88" s="36">
        <v>0.09</v>
      </c>
      <c r="H88" s="36">
        <v>0.04</v>
      </c>
      <c r="I88" s="36">
        <v>0</v>
      </c>
      <c r="J88" s="36">
        <v>0.65</v>
      </c>
      <c r="K88" s="36">
        <v>0</v>
      </c>
      <c r="L88" s="36">
        <v>0</v>
      </c>
      <c r="M88" s="36">
        <v>0</v>
      </c>
      <c r="N88" s="36">
        <v>0</v>
      </c>
      <c r="O88" s="36">
        <v>0</v>
      </c>
      <c r="P88" s="36">
        <v>0</v>
      </c>
      <c r="Q88" s="36">
        <v>0</v>
      </c>
      <c r="R88" s="36">
        <v>0</v>
      </c>
      <c r="S88" s="36">
        <v>0</v>
      </c>
      <c r="T88" s="36">
        <v>0</v>
      </c>
      <c r="U88" s="36">
        <v>0</v>
      </c>
      <c r="V88" s="36">
        <v>0</v>
      </c>
      <c r="W88" s="36">
        <v>0</v>
      </c>
      <c r="X88" s="36">
        <v>0</v>
      </c>
      <c r="Y88" s="36">
        <v>0</v>
      </c>
      <c r="Z88" s="36">
        <v>0</v>
      </c>
      <c r="AA88" s="36">
        <v>0</v>
      </c>
      <c r="AB88" s="36">
        <v>0</v>
      </c>
      <c r="AC88" s="36">
        <v>0</v>
      </c>
      <c r="AD88" s="36">
        <v>0</v>
      </c>
      <c r="AE88" s="36">
        <v>0</v>
      </c>
      <c r="AF88" s="36">
        <v>0</v>
      </c>
      <c r="AG88" s="36">
        <v>0</v>
      </c>
      <c r="AH88" s="36">
        <v>0</v>
      </c>
      <c r="AI88" s="36">
        <v>0</v>
      </c>
      <c r="AJ88" s="36">
        <v>0</v>
      </c>
      <c r="AK88" s="36">
        <v>0</v>
      </c>
      <c r="AL88" s="36">
        <v>0</v>
      </c>
      <c r="AM88" s="36">
        <v>0</v>
      </c>
      <c r="AN88" s="36">
        <v>0</v>
      </c>
      <c r="AO88" s="36">
        <v>0</v>
      </c>
      <c r="AP88" s="36">
        <v>0</v>
      </c>
      <c r="AQ88" s="36">
        <v>0</v>
      </c>
      <c r="AR88" s="40"/>
      <c r="AS88" s="40"/>
      <c r="AT88" s="40"/>
      <c r="AU88" s="40"/>
      <c r="AV88" s="40"/>
      <c r="AW88" s="40"/>
      <c r="AX88" s="40"/>
      <c r="AY88" s="40"/>
    </row>
    <row r="89" spans="1:51" x14ac:dyDescent="0.35">
      <c r="A89" s="37"/>
      <c r="B89" s="12"/>
      <c r="C89" s="8" t="s">
        <v>132</v>
      </c>
      <c r="D89" s="8"/>
      <c r="E89" s="31" t="s">
        <v>98</v>
      </c>
      <c r="F89" s="36">
        <v>0.38</v>
      </c>
      <c r="G89" s="36">
        <v>4.03</v>
      </c>
      <c r="H89" s="36">
        <v>4</v>
      </c>
      <c r="I89" s="36">
        <v>5</v>
      </c>
      <c r="J89" s="36">
        <v>4</v>
      </c>
      <c r="K89" s="36">
        <v>4</v>
      </c>
      <c r="L89" s="36">
        <v>4</v>
      </c>
      <c r="M89" s="36">
        <v>6</v>
      </c>
      <c r="N89" s="36">
        <v>5</v>
      </c>
      <c r="O89" s="36">
        <v>7.05</v>
      </c>
      <c r="P89" s="36">
        <v>5.15</v>
      </c>
      <c r="Q89" s="36">
        <v>7.15</v>
      </c>
      <c r="R89" s="36">
        <v>11.81</v>
      </c>
      <c r="S89" s="36">
        <v>8.1300000000000008</v>
      </c>
      <c r="T89" s="36">
        <v>7.04</v>
      </c>
      <c r="U89" s="36">
        <v>5.04</v>
      </c>
      <c r="V89" s="36">
        <v>6.11</v>
      </c>
      <c r="W89" s="36">
        <v>8.07</v>
      </c>
      <c r="X89" s="36">
        <v>8.61</v>
      </c>
      <c r="Y89" s="36">
        <v>6.54</v>
      </c>
      <c r="Z89" s="36">
        <v>5.9</v>
      </c>
      <c r="AA89" s="36">
        <v>4.25</v>
      </c>
      <c r="AB89" s="36">
        <v>6.55</v>
      </c>
      <c r="AC89" s="36">
        <v>5.38</v>
      </c>
      <c r="AD89" s="36">
        <v>2.75</v>
      </c>
      <c r="AE89" s="36">
        <v>1.82</v>
      </c>
      <c r="AF89" s="36">
        <v>0.91</v>
      </c>
      <c r="AG89" s="36">
        <v>1.27</v>
      </c>
      <c r="AH89" s="36">
        <v>0.98</v>
      </c>
      <c r="AI89" s="36">
        <v>1.5</v>
      </c>
      <c r="AJ89" s="36">
        <v>1.1499999999999999</v>
      </c>
      <c r="AK89" s="36">
        <v>2.13</v>
      </c>
      <c r="AL89" s="36">
        <v>2.73</v>
      </c>
      <c r="AM89" s="36">
        <v>3.77</v>
      </c>
      <c r="AN89" s="36">
        <v>4.5999999999999996</v>
      </c>
      <c r="AO89" s="36">
        <v>5.59</v>
      </c>
      <c r="AP89" s="36">
        <v>4.58</v>
      </c>
      <c r="AQ89" s="36">
        <v>2.14</v>
      </c>
      <c r="AR89" s="40"/>
      <c r="AS89" s="40"/>
      <c r="AT89" s="40"/>
      <c r="AU89" s="40"/>
      <c r="AV89" s="40"/>
      <c r="AW89" s="40"/>
      <c r="AX89" s="40"/>
      <c r="AY89" s="40"/>
    </row>
    <row r="90" spans="1:51" x14ac:dyDescent="0.35">
      <c r="A90" s="37"/>
      <c r="B90" s="12"/>
      <c r="C90" s="8" t="s">
        <v>143</v>
      </c>
      <c r="D90" s="8"/>
      <c r="E90" s="31" t="s">
        <v>98</v>
      </c>
      <c r="F90" s="36">
        <v>0</v>
      </c>
      <c r="G90" s="36">
        <v>0</v>
      </c>
      <c r="H90" s="36">
        <v>0.09</v>
      </c>
      <c r="I90" s="36">
        <v>0</v>
      </c>
      <c r="J90" s="36">
        <v>0</v>
      </c>
      <c r="K90" s="36">
        <v>0</v>
      </c>
      <c r="L90" s="36">
        <v>0</v>
      </c>
      <c r="M90" s="36">
        <v>0</v>
      </c>
      <c r="N90" s="36">
        <v>0</v>
      </c>
      <c r="O90" s="36">
        <v>0</v>
      </c>
      <c r="P90" s="36">
        <v>0</v>
      </c>
      <c r="Q90" s="36">
        <v>0</v>
      </c>
      <c r="R90" s="36">
        <v>0</v>
      </c>
      <c r="S90" s="36">
        <v>0</v>
      </c>
      <c r="T90" s="36">
        <v>0</v>
      </c>
      <c r="U90" s="36">
        <v>0</v>
      </c>
      <c r="V90" s="36">
        <v>0</v>
      </c>
      <c r="W90" s="36">
        <v>0</v>
      </c>
      <c r="X90" s="36">
        <v>0</v>
      </c>
      <c r="Y90" s="36">
        <v>0</v>
      </c>
      <c r="Z90" s="36">
        <v>0</v>
      </c>
      <c r="AA90" s="36">
        <v>0</v>
      </c>
      <c r="AB90" s="36">
        <v>0</v>
      </c>
      <c r="AC90" s="36">
        <v>0</v>
      </c>
      <c r="AD90" s="36">
        <v>0</v>
      </c>
      <c r="AE90" s="36">
        <v>0</v>
      </c>
      <c r="AF90" s="36">
        <v>0</v>
      </c>
      <c r="AG90" s="36">
        <v>0</v>
      </c>
      <c r="AH90" s="36">
        <v>0</v>
      </c>
      <c r="AI90" s="36">
        <v>0</v>
      </c>
      <c r="AJ90" s="36">
        <v>0</v>
      </c>
      <c r="AK90" s="36">
        <v>0</v>
      </c>
      <c r="AL90" s="36">
        <v>0</v>
      </c>
      <c r="AM90" s="36">
        <v>0</v>
      </c>
      <c r="AN90" s="36">
        <v>0</v>
      </c>
      <c r="AO90" s="36">
        <v>0</v>
      </c>
      <c r="AP90" s="36">
        <v>0</v>
      </c>
      <c r="AQ90" s="36">
        <v>0</v>
      </c>
      <c r="AR90" s="40"/>
      <c r="AS90" s="40"/>
      <c r="AT90" s="40"/>
      <c r="AU90" s="40"/>
      <c r="AV90" s="40"/>
      <c r="AW90" s="40"/>
      <c r="AX90" s="40"/>
      <c r="AY90" s="40"/>
    </row>
    <row r="91" spans="1:51" x14ac:dyDescent="0.35">
      <c r="A91" s="37"/>
      <c r="B91" s="12"/>
      <c r="C91" s="8" t="s">
        <v>144</v>
      </c>
      <c r="D91" s="8"/>
      <c r="E91" s="31" t="s">
        <v>98</v>
      </c>
      <c r="F91" s="36">
        <v>0</v>
      </c>
      <c r="G91" s="36">
        <v>0</v>
      </c>
      <c r="H91" s="36">
        <v>0.2</v>
      </c>
      <c r="I91" s="36">
        <v>0.2</v>
      </c>
      <c r="J91" s="36">
        <v>0</v>
      </c>
      <c r="K91" s="36">
        <v>0.4</v>
      </c>
      <c r="L91" s="36">
        <v>0</v>
      </c>
      <c r="M91" s="36">
        <v>0.4</v>
      </c>
      <c r="N91" s="36">
        <v>0</v>
      </c>
      <c r="O91" s="36">
        <v>0.4</v>
      </c>
      <c r="P91" s="36">
        <v>0</v>
      </c>
      <c r="Q91" s="36">
        <v>0.4</v>
      </c>
      <c r="R91" s="36">
        <v>1</v>
      </c>
      <c r="S91" s="36">
        <v>0.6</v>
      </c>
      <c r="T91" s="36">
        <v>0.6</v>
      </c>
      <c r="U91" s="36">
        <v>0.2</v>
      </c>
      <c r="V91" s="36">
        <v>0.6</v>
      </c>
      <c r="W91" s="36">
        <v>0.6</v>
      </c>
      <c r="X91" s="36">
        <v>0.2</v>
      </c>
      <c r="Y91" s="36">
        <v>0.6</v>
      </c>
      <c r="Z91" s="36">
        <v>0.7</v>
      </c>
      <c r="AA91" s="36">
        <v>0.8</v>
      </c>
      <c r="AB91" s="36">
        <v>0.8</v>
      </c>
      <c r="AC91" s="36">
        <v>1</v>
      </c>
      <c r="AD91" s="36">
        <v>0.7</v>
      </c>
      <c r="AE91" s="36">
        <v>1</v>
      </c>
      <c r="AF91" s="36">
        <v>0.7</v>
      </c>
      <c r="AG91" s="36">
        <v>0.7</v>
      </c>
      <c r="AH91" s="36">
        <v>0</v>
      </c>
      <c r="AI91" s="36">
        <v>0.6</v>
      </c>
      <c r="AJ91" s="36">
        <v>0.6</v>
      </c>
      <c r="AK91" s="36">
        <v>0.3</v>
      </c>
      <c r="AL91" s="36">
        <v>0.9</v>
      </c>
      <c r="AM91" s="36">
        <v>0.6</v>
      </c>
      <c r="AN91" s="36">
        <v>0.6</v>
      </c>
      <c r="AO91" s="36">
        <v>0.6</v>
      </c>
      <c r="AP91" s="36">
        <v>0.3</v>
      </c>
      <c r="AQ91" s="36">
        <v>0.6</v>
      </c>
      <c r="AR91" s="40"/>
      <c r="AS91" s="40"/>
      <c r="AT91" s="40"/>
      <c r="AU91" s="40"/>
      <c r="AV91" s="40"/>
      <c r="AW91" s="40"/>
      <c r="AX91" s="40"/>
      <c r="AY91" s="40"/>
    </row>
    <row r="92" spans="1:51" x14ac:dyDescent="0.35">
      <c r="A92" s="37"/>
      <c r="B92" s="12"/>
      <c r="C92" s="8" t="s">
        <v>145</v>
      </c>
      <c r="D92" s="8"/>
      <c r="E92" s="31" t="s">
        <v>98</v>
      </c>
      <c r="F92" s="36">
        <v>0</v>
      </c>
      <c r="G92" s="36">
        <v>0</v>
      </c>
      <c r="H92" s="36">
        <v>0.74</v>
      </c>
      <c r="I92" s="36">
        <v>1.42</v>
      </c>
      <c r="J92" s="36">
        <v>1.3</v>
      </c>
      <c r="K92" s="36">
        <v>1.99</v>
      </c>
      <c r="L92" s="36">
        <v>0</v>
      </c>
      <c r="M92" s="36">
        <v>1.82</v>
      </c>
      <c r="N92" s="36">
        <v>1.34</v>
      </c>
      <c r="O92" s="36">
        <v>1.41</v>
      </c>
      <c r="P92" s="36">
        <v>2.04</v>
      </c>
      <c r="Q92" s="36">
        <v>3.54</v>
      </c>
      <c r="R92" s="36">
        <v>3.69</v>
      </c>
      <c r="S92" s="36">
        <v>0.8</v>
      </c>
      <c r="T92" s="36">
        <v>0.2</v>
      </c>
      <c r="U92" s="36">
        <v>0.3</v>
      </c>
      <c r="V92" s="36">
        <v>0.2</v>
      </c>
      <c r="W92" s="36">
        <v>0.2</v>
      </c>
      <c r="X92" s="36">
        <v>0.4</v>
      </c>
      <c r="Y92" s="36">
        <v>0.4</v>
      </c>
      <c r="Z92" s="36">
        <v>0.4</v>
      </c>
      <c r="AA92" s="36">
        <v>0.49</v>
      </c>
      <c r="AB92" s="36">
        <v>0.28000000000000003</v>
      </c>
      <c r="AC92" s="36">
        <v>0.73</v>
      </c>
      <c r="AD92" s="36">
        <v>0.99</v>
      </c>
      <c r="AE92" s="36">
        <v>0.82</v>
      </c>
      <c r="AF92" s="36">
        <v>0.91</v>
      </c>
      <c r="AG92" s="36">
        <v>1.08</v>
      </c>
      <c r="AH92" s="36">
        <v>0.6</v>
      </c>
      <c r="AI92" s="36">
        <v>0.6</v>
      </c>
      <c r="AJ92" s="36">
        <v>0.5</v>
      </c>
      <c r="AK92" s="36">
        <v>0.4</v>
      </c>
      <c r="AL92" s="36">
        <v>0.3</v>
      </c>
      <c r="AM92" s="36">
        <v>0</v>
      </c>
      <c r="AN92" s="36">
        <v>0</v>
      </c>
      <c r="AO92" s="36">
        <v>0</v>
      </c>
      <c r="AP92" s="36">
        <v>0</v>
      </c>
      <c r="AQ92" s="36">
        <v>0</v>
      </c>
      <c r="AR92" s="40"/>
      <c r="AS92" s="40"/>
      <c r="AT92" s="40"/>
      <c r="AU92" s="40"/>
      <c r="AV92" s="40"/>
      <c r="AW92" s="40"/>
      <c r="AX92" s="40"/>
      <c r="AY92" s="40"/>
    </row>
    <row r="93" spans="1:51" x14ac:dyDescent="0.35">
      <c r="A93" s="37"/>
      <c r="B93" s="12"/>
      <c r="C93" s="8" t="s">
        <v>146</v>
      </c>
      <c r="D93" s="8"/>
      <c r="E93" s="31" t="s">
        <v>98</v>
      </c>
      <c r="F93" s="36">
        <v>0</v>
      </c>
      <c r="G93" s="36">
        <v>0</v>
      </c>
      <c r="H93" s="36">
        <v>0</v>
      </c>
      <c r="I93" s="36">
        <v>0</v>
      </c>
      <c r="J93" s="36">
        <v>0</v>
      </c>
      <c r="K93" s="36">
        <v>0</v>
      </c>
      <c r="L93" s="36">
        <v>0</v>
      </c>
      <c r="M93" s="36">
        <v>0</v>
      </c>
      <c r="N93" s="36">
        <v>0</v>
      </c>
      <c r="O93" s="36">
        <v>0</v>
      </c>
      <c r="P93" s="36">
        <v>0</v>
      </c>
      <c r="Q93" s="36">
        <v>0</v>
      </c>
      <c r="R93" s="36">
        <v>0</v>
      </c>
      <c r="S93" s="36">
        <v>0</v>
      </c>
      <c r="T93" s="36">
        <v>0</v>
      </c>
      <c r="U93" s="36">
        <v>0</v>
      </c>
      <c r="V93" s="36">
        <v>0</v>
      </c>
      <c r="W93" s="36">
        <v>0</v>
      </c>
      <c r="X93" s="36">
        <v>0</v>
      </c>
      <c r="Y93" s="36">
        <v>0</v>
      </c>
      <c r="Z93" s="36">
        <v>0</v>
      </c>
      <c r="AA93" s="36">
        <v>0</v>
      </c>
      <c r="AB93" s="36">
        <v>0</v>
      </c>
      <c r="AC93" s="36">
        <v>0</v>
      </c>
      <c r="AD93" s="36">
        <v>0</v>
      </c>
      <c r="AE93" s="36">
        <v>0</v>
      </c>
      <c r="AF93" s="36">
        <v>0</v>
      </c>
      <c r="AG93" s="36">
        <v>0</v>
      </c>
      <c r="AH93" s="36">
        <v>0</v>
      </c>
      <c r="AI93" s="36">
        <v>0</v>
      </c>
      <c r="AJ93" s="36">
        <v>0</v>
      </c>
      <c r="AK93" s="36">
        <v>0</v>
      </c>
      <c r="AL93" s="36">
        <v>0</v>
      </c>
      <c r="AM93" s="36">
        <v>0</v>
      </c>
      <c r="AN93" s="36">
        <v>0</v>
      </c>
      <c r="AO93" s="36">
        <v>0</v>
      </c>
      <c r="AP93" s="36">
        <v>0</v>
      </c>
      <c r="AQ93" s="36">
        <v>0</v>
      </c>
      <c r="AR93" s="40"/>
      <c r="AS93" s="40"/>
      <c r="AT93" s="40"/>
      <c r="AU93" s="40"/>
      <c r="AV93" s="40"/>
      <c r="AW93" s="40"/>
      <c r="AX93" s="40"/>
      <c r="AY93" s="40"/>
    </row>
    <row r="94" spans="1:51" x14ac:dyDescent="0.35">
      <c r="A94" s="37"/>
      <c r="B94" s="12"/>
      <c r="C94" s="8" t="s">
        <v>147</v>
      </c>
      <c r="D94" s="8"/>
      <c r="E94" s="31" t="s">
        <v>98</v>
      </c>
      <c r="F94" s="36">
        <v>0</v>
      </c>
      <c r="G94" s="36">
        <v>0</v>
      </c>
      <c r="H94" s="36">
        <v>0</v>
      </c>
      <c r="I94" s="36">
        <v>0</v>
      </c>
      <c r="J94" s="36">
        <v>0</v>
      </c>
      <c r="K94" s="36">
        <v>0</v>
      </c>
      <c r="L94" s="36">
        <v>0</v>
      </c>
      <c r="M94" s="36">
        <v>0</v>
      </c>
      <c r="N94" s="36">
        <v>0</v>
      </c>
      <c r="O94" s="36">
        <v>0</v>
      </c>
      <c r="P94" s="36">
        <v>0</v>
      </c>
      <c r="Q94" s="36">
        <v>0</v>
      </c>
      <c r="R94" s="36">
        <v>0</v>
      </c>
      <c r="S94" s="36">
        <v>0</v>
      </c>
      <c r="T94" s="36">
        <v>0</v>
      </c>
      <c r="U94" s="36">
        <v>0</v>
      </c>
      <c r="V94" s="36">
        <v>0</v>
      </c>
      <c r="W94" s="36">
        <v>0</v>
      </c>
      <c r="X94" s="36">
        <v>0</v>
      </c>
      <c r="Y94" s="36">
        <v>0</v>
      </c>
      <c r="Z94" s="36">
        <v>0</v>
      </c>
      <c r="AA94" s="36">
        <v>0</v>
      </c>
      <c r="AB94" s="36">
        <v>0</v>
      </c>
      <c r="AC94" s="36">
        <v>0</v>
      </c>
      <c r="AD94" s="36">
        <v>0</v>
      </c>
      <c r="AE94" s="36">
        <v>0</v>
      </c>
      <c r="AF94" s="36">
        <v>0</v>
      </c>
      <c r="AG94" s="36">
        <v>0</v>
      </c>
      <c r="AH94" s="36">
        <v>0</v>
      </c>
      <c r="AI94" s="36">
        <v>0</v>
      </c>
      <c r="AJ94" s="36">
        <v>0</v>
      </c>
      <c r="AK94" s="36">
        <v>0</v>
      </c>
      <c r="AL94" s="36">
        <v>0</v>
      </c>
      <c r="AM94" s="36">
        <v>0</v>
      </c>
      <c r="AN94" s="36">
        <v>0</v>
      </c>
      <c r="AO94" s="36">
        <v>0</v>
      </c>
      <c r="AP94" s="36">
        <v>0</v>
      </c>
      <c r="AQ94" s="36">
        <v>0</v>
      </c>
      <c r="AR94" s="40"/>
      <c r="AS94" s="40"/>
      <c r="AT94" s="40"/>
      <c r="AU94" s="40"/>
      <c r="AV94" s="40"/>
      <c r="AW94" s="40"/>
      <c r="AX94" s="40"/>
      <c r="AY94" s="40"/>
    </row>
    <row r="95" spans="1:51" x14ac:dyDescent="0.35">
      <c r="A95" s="37"/>
      <c r="B95" s="12"/>
      <c r="C95" s="8" t="s">
        <v>148</v>
      </c>
      <c r="D95" s="8"/>
      <c r="E95" s="31" t="s">
        <v>98</v>
      </c>
      <c r="F95" s="36">
        <v>0</v>
      </c>
      <c r="G95" s="36">
        <v>0</v>
      </c>
      <c r="H95" s="36">
        <v>0</v>
      </c>
      <c r="I95" s="36">
        <v>0</v>
      </c>
      <c r="J95" s="36">
        <v>0</v>
      </c>
      <c r="K95" s="36">
        <v>1.67</v>
      </c>
      <c r="L95" s="36">
        <v>1.67</v>
      </c>
      <c r="M95" s="36">
        <v>0</v>
      </c>
      <c r="N95" s="36">
        <v>0</v>
      </c>
      <c r="O95" s="36">
        <v>0</v>
      </c>
      <c r="P95" s="36">
        <v>0</v>
      </c>
      <c r="Q95" s="36">
        <v>1.67</v>
      </c>
      <c r="R95" s="36">
        <v>1.67</v>
      </c>
      <c r="S95" s="36">
        <v>0</v>
      </c>
      <c r="T95" s="36">
        <v>0</v>
      </c>
      <c r="U95" s="36">
        <v>0</v>
      </c>
      <c r="V95" s="36">
        <v>0</v>
      </c>
      <c r="W95" s="36">
        <v>0</v>
      </c>
      <c r="X95" s="36">
        <v>0</v>
      </c>
      <c r="Y95" s="36">
        <v>0</v>
      </c>
      <c r="Z95" s="36">
        <v>0</v>
      </c>
      <c r="AA95" s="36">
        <v>0</v>
      </c>
      <c r="AB95" s="36">
        <v>0</v>
      </c>
      <c r="AC95" s="36">
        <v>0</v>
      </c>
      <c r="AD95" s="36">
        <v>0</v>
      </c>
      <c r="AE95" s="36">
        <v>0</v>
      </c>
      <c r="AF95" s="36">
        <v>0</v>
      </c>
      <c r="AG95" s="36">
        <v>0</v>
      </c>
      <c r="AH95" s="36">
        <v>0</v>
      </c>
      <c r="AI95" s="36">
        <v>0</v>
      </c>
      <c r="AJ95" s="36">
        <v>0</v>
      </c>
      <c r="AK95" s="36">
        <v>0</v>
      </c>
      <c r="AL95" s="36">
        <v>0</v>
      </c>
      <c r="AM95" s="36">
        <v>0</v>
      </c>
      <c r="AN95" s="36">
        <v>0</v>
      </c>
      <c r="AO95" s="36">
        <v>0</v>
      </c>
      <c r="AP95" s="36">
        <v>0</v>
      </c>
      <c r="AQ95" s="36">
        <v>0</v>
      </c>
      <c r="AR95" s="40"/>
      <c r="AS95" s="40"/>
      <c r="AT95" s="40"/>
      <c r="AU95" s="40"/>
      <c r="AV95" s="40"/>
      <c r="AW95" s="40"/>
      <c r="AX95" s="40"/>
      <c r="AY95" s="40"/>
    </row>
    <row r="96" spans="1:51" x14ac:dyDescent="0.35">
      <c r="A96" s="12"/>
      <c r="B96" s="34" t="s">
        <v>152</v>
      </c>
    </row>
    <row r="97" spans="1:67" x14ac:dyDescent="0.35">
      <c r="A97" s="12"/>
      <c r="C97" s="8"/>
      <c r="D97" s="8"/>
      <c r="E97" s="8"/>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row>
    <row r="98" spans="1:67" x14ac:dyDescent="0.35">
      <c r="A98" s="29"/>
      <c r="B98" s="29"/>
      <c r="C98" s="29" t="s">
        <v>133</v>
      </c>
      <c r="D98" s="29"/>
      <c r="E98" s="29" t="s">
        <v>55</v>
      </c>
      <c r="F98" s="30">
        <v>2023</v>
      </c>
      <c r="G98" s="30">
        <v>2024</v>
      </c>
      <c r="H98" s="30">
        <v>2025</v>
      </c>
      <c r="I98" s="30">
        <v>2026</v>
      </c>
      <c r="J98" s="30">
        <v>2027</v>
      </c>
      <c r="K98" s="30">
        <v>2028</v>
      </c>
      <c r="L98" s="30">
        <v>2029</v>
      </c>
      <c r="M98" s="30">
        <v>2030</v>
      </c>
      <c r="N98" s="30">
        <v>2031</v>
      </c>
      <c r="O98" s="30">
        <v>2032</v>
      </c>
      <c r="P98" s="30">
        <v>2033</v>
      </c>
      <c r="Q98" s="30">
        <v>2034</v>
      </c>
      <c r="R98" s="30">
        <v>2035</v>
      </c>
      <c r="S98" s="30">
        <v>2036</v>
      </c>
      <c r="T98" s="30">
        <v>2037</v>
      </c>
      <c r="U98" s="30">
        <v>2038</v>
      </c>
      <c r="V98" s="30">
        <v>2039</v>
      </c>
      <c r="W98" s="30">
        <v>2040</v>
      </c>
      <c r="X98" s="30">
        <v>2041</v>
      </c>
      <c r="Y98" s="30">
        <v>2042</v>
      </c>
      <c r="Z98" s="30">
        <v>2043</v>
      </c>
      <c r="AA98" s="30">
        <v>2044</v>
      </c>
      <c r="AB98" s="30">
        <v>2045</v>
      </c>
      <c r="AC98" s="30">
        <v>2046</v>
      </c>
      <c r="AD98" s="30">
        <v>2047</v>
      </c>
      <c r="AE98" s="30">
        <v>2048</v>
      </c>
      <c r="AF98" s="30">
        <v>2049</v>
      </c>
      <c r="AG98" s="30">
        <v>2050</v>
      </c>
      <c r="AH98" s="30">
        <v>2051</v>
      </c>
      <c r="AI98" s="30">
        <v>2052</v>
      </c>
      <c r="AJ98" s="30">
        <v>2053</v>
      </c>
      <c r="AK98" s="30">
        <v>2054</v>
      </c>
      <c r="AL98" s="30">
        <v>2055</v>
      </c>
      <c r="AM98" s="30">
        <v>2056</v>
      </c>
      <c r="AN98" s="30">
        <v>2057</v>
      </c>
      <c r="AO98" s="30">
        <v>2058</v>
      </c>
      <c r="AP98" s="30">
        <v>2059</v>
      </c>
      <c r="AQ98" s="30">
        <v>2060</v>
      </c>
    </row>
    <row r="99" spans="1:67" x14ac:dyDescent="0.35">
      <c r="A99" s="12"/>
      <c r="B99" s="12" t="s">
        <v>153</v>
      </c>
      <c r="C99" s="8" t="s" cm="1">
        <v>135</v>
      </c>
      <c r="D99" s="8"/>
      <c r="E99" s="31" t="s">
        <v>98</v>
      </c>
      <c r="F99" s="36">
        <v>0</v>
      </c>
      <c r="G99" s="36">
        <v>0</v>
      </c>
      <c r="H99" s="36">
        <v>0</v>
      </c>
      <c r="I99" s="36">
        <v>0</v>
      </c>
      <c r="J99" s="36">
        <v>0</v>
      </c>
      <c r="K99" s="36">
        <v>0</v>
      </c>
      <c r="L99" s="36">
        <v>0</v>
      </c>
      <c r="M99" s="36">
        <v>0</v>
      </c>
      <c r="N99" s="36">
        <v>0</v>
      </c>
      <c r="O99" s="36">
        <v>0</v>
      </c>
      <c r="P99" s="36">
        <v>0</v>
      </c>
      <c r="Q99" s="36">
        <v>0</v>
      </c>
      <c r="R99" s="36">
        <v>0</v>
      </c>
      <c r="S99" s="36">
        <v>0</v>
      </c>
      <c r="T99" s="36">
        <v>0</v>
      </c>
      <c r="U99" s="36">
        <v>0</v>
      </c>
      <c r="V99" s="36">
        <v>0</v>
      </c>
      <c r="W99" s="36">
        <v>0</v>
      </c>
      <c r="X99" s="36">
        <v>0</v>
      </c>
      <c r="Y99" s="36">
        <v>0</v>
      </c>
      <c r="Z99" s="36">
        <v>0</v>
      </c>
      <c r="AA99" s="36">
        <v>0</v>
      </c>
      <c r="AB99" s="36">
        <v>0</v>
      </c>
      <c r="AC99" s="36">
        <v>0</v>
      </c>
      <c r="AD99" s="36">
        <v>0</v>
      </c>
      <c r="AE99" s="36">
        <v>0</v>
      </c>
      <c r="AF99" s="36">
        <v>0</v>
      </c>
      <c r="AG99" s="36">
        <v>0</v>
      </c>
      <c r="AH99" s="36">
        <v>0</v>
      </c>
      <c r="AI99" s="36">
        <v>0</v>
      </c>
      <c r="AJ99" s="36">
        <v>0</v>
      </c>
      <c r="AK99" s="36">
        <v>0</v>
      </c>
      <c r="AL99" s="36">
        <v>0</v>
      </c>
      <c r="AM99" s="36">
        <v>0</v>
      </c>
      <c r="AN99" s="36">
        <v>0</v>
      </c>
      <c r="AO99" s="36">
        <v>0</v>
      </c>
      <c r="AP99" s="36">
        <v>0</v>
      </c>
      <c r="AQ99" s="36">
        <v>0</v>
      </c>
      <c r="AR99" s="40"/>
      <c r="AS99" s="40"/>
      <c r="AT99" s="40"/>
      <c r="AU99" s="40"/>
      <c r="AV99" s="40"/>
      <c r="AW99" s="40"/>
      <c r="AX99" s="40"/>
      <c r="AY99" s="40"/>
    </row>
    <row r="100" spans="1:67" s="32" customFormat="1" x14ac:dyDescent="0.35">
      <c r="A100" s="12"/>
      <c r="B100" s="12"/>
      <c r="C100" s="8" t="s">
        <v>136</v>
      </c>
      <c r="D100" s="8"/>
      <c r="E100" s="31" t="s">
        <v>98</v>
      </c>
      <c r="F100" s="36">
        <v>0</v>
      </c>
      <c r="G100" s="36">
        <v>0.03</v>
      </c>
      <c r="H100" s="36">
        <v>0.02</v>
      </c>
      <c r="I100" s="36">
        <v>0</v>
      </c>
      <c r="J100" s="36">
        <v>0</v>
      </c>
      <c r="K100" s="36">
        <v>0</v>
      </c>
      <c r="L100" s="36">
        <v>0</v>
      </c>
      <c r="M100" s="36">
        <v>0</v>
      </c>
      <c r="N100" s="36">
        <v>0</v>
      </c>
      <c r="O100" s="36">
        <v>0</v>
      </c>
      <c r="P100" s="36">
        <v>0</v>
      </c>
      <c r="Q100" s="36">
        <v>0</v>
      </c>
      <c r="R100" s="36">
        <v>0</v>
      </c>
      <c r="S100" s="36">
        <v>0</v>
      </c>
      <c r="T100" s="36">
        <v>0</v>
      </c>
      <c r="U100" s="36">
        <v>0.08</v>
      </c>
      <c r="V100" s="36">
        <v>0</v>
      </c>
      <c r="W100" s="36">
        <v>0</v>
      </c>
      <c r="X100" s="36">
        <v>0</v>
      </c>
      <c r="Y100" s="36">
        <v>0</v>
      </c>
      <c r="Z100" s="36">
        <v>0</v>
      </c>
      <c r="AA100" s="36">
        <v>0</v>
      </c>
      <c r="AB100" s="36">
        <v>0</v>
      </c>
      <c r="AC100" s="36">
        <v>0</v>
      </c>
      <c r="AD100" s="36">
        <v>0</v>
      </c>
      <c r="AE100" s="36">
        <v>0</v>
      </c>
      <c r="AF100" s="36">
        <v>0</v>
      </c>
      <c r="AG100" s="36">
        <v>0</v>
      </c>
      <c r="AH100" s="36">
        <v>0</v>
      </c>
      <c r="AI100" s="36">
        <v>0</v>
      </c>
      <c r="AJ100" s="36">
        <v>0</v>
      </c>
      <c r="AK100" s="36">
        <v>0</v>
      </c>
      <c r="AL100" s="36">
        <v>0</v>
      </c>
      <c r="AM100" s="36">
        <v>0</v>
      </c>
      <c r="AN100" s="36">
        <v>0</v>
      </c>
      <c r="AO100" s="36">
        <v>0</v>
      </c>
      <c r="AP100" s="36">
        <v>0</v>
      </c>
      <c r="AQ100" s="36">
        <v>0</v>
      </c>
      <c r="AR100" s="40"/>
      <c r="AS100" s="40"/>
      <c r="AT100" s="40"/>
      <c r="AU100" s="40"/>
      <c r="AV100" s="40"/>
      <c r="AW100" s="40"/>
      <c r="AX100" s="40"/>
      <c r="AY100" s="40"/>
      <c r="AZ100"/>
      <c r="BA100"/>
      <c r="BB100"/>
      <c r="BC100"/>
      <c r="BD100"/>
      <c r="BE100"/>
      <c r="BF100"/>
      <c r="BG100"/>
      <c r="BH100"/>
      <c r="BI100"/>
      <c r="BJ100"/>
      <c r="BK100"/>
      <c r="BL100"/>
      <c r="BM100"/>
      <c r="BN100"/>
      <c r="BO100"/>
    </row>
    <row r="101" spans="1:67" x14ac:dyDescent="0.35">
      <c r="A101" s="12"/>
      <c r="B101" s="12"/>
      <c r="C101" s="8" t="s">
        <v>129</v>
      </c>
      <c r="D101" s="8"/>
      <c r="E101" s="31" t="s">
        <v>98</v>
      </c>
      <c r="F101" s="36">
        <v>0</v>
      </c>
      <c r="G101" s="36">
        <v>0</v>
      </c>
      <c r="H101" s="36">
        <v>0</v>
      </c>
      <c r="I101" s="36">
        <v>0</v>
      </c>
      <c r="J101" s="36">
        <v>0</v>
      </c>
      <c r="K101" s="36">
        <v>0</v>
      </c>
      <c r="L101" s="36">
        <v>0</v>
      </c>
      <c r="M101" s="36">
        <v>0</v>
      </c>
      <c r="N101" s="36">
        <v>0</v>
      </c>
      <c r="O101" s="36">
        <v>0</v>
      </c>
      <c r="P101" s="36">
        <v>0</v>
      </c>
      <c r="Q101" s="36">
        <v>0</v>
      </c>
      <c r="R101" s="36">
        <v>0.9</v>
      </c>
      <c r="S101" s="36">
        <v>0.69</v>
      </c>
      <c r="T101" s="36">
        <v>0.13</v>
      </c>
      <c r="U101" s="36">
        <v>0.51</v>
      </c>
      <c r="V101" s="36">
        <v>0.56999999999999995</v>
      </c>
      <c r="W101" s="36">
        <v>3.63</v>
      </c>
      <c r="X101" s="36">
        <v>0.03</v>
      </c>
      <c r="Y101" s="36">
        <v>0.03</v>
      </c>
      <c r="Z101" s="36">
        <v>0</v>
      </c>
      <c r="AA101" s="36">
        <v>0</v>
      </c>
      <c r="AB101" s="36">
        <v>0</v>
      </c>
      <c r="AC101" s="36">
        <v>0</v>
      </c>
      <c r="AD101" s="36">
        <v>0</v>
      </c>
      <c r="AE101" s="36">
        <v>0</v>
      </c>
      <c r="AF101" s="36">
        <v>1.01</v>
      </c>
      <c r="AG101" s="36">
        <v>1.01</v>
      </c>
      <c r="AH101" s="36">
        <v>1.7</v>
      </c>
      <c r="AI101" s="36">
        <v>1.7</v>
      </c>
      <c r="AJ101" s="36">
        <v>2</v>
      </c>
      <c r="AK101" s="36">
        <v>2</v>
      </c>
      <c r="AL101" s="36">
        <v>2</v>
      </c>
      <c r="AM101" s="36">
        <v>2</v>
      </c>
      <c r="AN101" s="36">
        <v>1.45</v>
      </c>
      <c r="AO101" s="36">
        <v>1.45</v>
      </c>
      <c r="AP101" s="36">
        <v>0.38</v>
      </c>
      <c r="AQ101" s="36">
        <v>0.38</v>
      </c>
      <c r="AR101" s="40"/>
      <c r="AS101" s="40"/>
      <c r="AT101" s="40"/>
      <c r="AU101" s="40"/>
      <c r="AV101" s="40"/>
      <c r="AW101" s="40"/>
      <c r="AX101" s="40"/>
      <c r="AY101" s="40"/>
    </row>
    <row r="102" spans="1:67" x14ac:dyDescent="0.35">
      <c r="A102" s="12"/>
      <c r="B102" s="12"/>
      <c r="C102" s="8" t="s">
        <v>130</v>
      </c>
      <c r="D102" s="8"/>
      <c r="E102" s="31" t="s">
        <v>98</v>
      </c>
      <c r="F102" s="36">
        <v>0</v>
      </c>
      <c r="G102" s="36">
        <v>0</v>
      </c>
      <c r="H102" s="36">
        <v>0</v>
      </c>
      <c r="I102" s="36">
        <v>0</v>
      </c>
      <c r="J102" s="36">
        <v>0</v>
      </c>
      <c r="K102" s="36">
        <v>0</v>
      </c>
      <c r="L102" s="36">
        <v>0</v>
      </c>
      <c r="M102" s="36">
        <v>0</v>
      </c>
      <c r="N102" s="36">
        <v>0</v>
      </c>
      <c r="O102" s="36">
        <v>0</v>
      </c>
      <c r="P102" s="36">
        <v>0</v>
      </c>
      <c r="Q102" s="36">
        <v>0</v>
      </c>
      <c r="R102" s="36">
        <v>0</v>
      </c>
      <c r="S102" s="36">
        <v>0</v>
      </c>
      <c r="T102" s="36">
        <v>0</v>
      </c>
      <c r="U102" s="36">
        <v>0</v>
      </c>
      <c r="V102" s="36">
        <v>0</v>
      </c>
      <c r="W102" s="36">
        <v>0</v>
      </c>
      <c r="X102" s="36">
        <v>0</v>
      </c>
      <c r="Y102" s="36">
        <v>0</v>
      </c>
      <c r="Z102" s="36">
        <v>0</v>
      </c>
      <c r="AA102" s="36">
        <v>0</v>
      </c>
      <c r="AB102" s="36">
        <v>0</v>
      </c>
      <c r="AC102" s="36">
        <v>0</v>
      </c>
      <c r="AD102" s="36">
        <v>0</v>
      </c>
      <c r="AE102" s="36">
        <v>0</v>
      </c>
      <c r="AF102" s="36">
        <v>0</v>
      </c>
      <c r="AG102" s="36">
        <v>0</v>
      </c>
      <c r="AH102" s="36">
        <v>0</v>
      </c>
      <c r="AI102" s="36">
        <v>0</v>
      </c>
      <c r="AJ102" s="36">
        <v>0</v>
      </c>
      <c r="AK102" s="36">
        <v>0</v>
      </c>
      <c r="AL102" s="36">
        <v>0</v>
      </c>
      <c r="AM102" s="36">
        <v>0</v>
      </c>
      <c r="AN102" s="36">
        <v>0</v>
      </c>
      <c r="AO102" s="36">
        <v>0</v>
      </c>
      <c r="AP102" s="36">
        <v>0.25</v>
      </c>
      <c r="AQ102" s="36">
        <v>0.25</v>
      </c>
      <c r="AR102" s="40"/>
      <c r="AS102" s="40"/>
      <c r="AT102" s="40"/>
      <c r="AU102" s="40"/>
      <c r="AV102" s="40"/>
      <c r="AW102" s="40"/>
      <c r="AX102" s="40"/>
      <c r="AY102" s="40"/>
    </row>
    <row r="103" spans="1:67" x14ac:dyDescent="0.35">
      <c r="A103" s="12"/>
      <c r="B103" s="12"/>
      <c r="C103" s="8" t="s">
        <v>137</v>
      </c>
      <c r="D103" s="8"/>
      <c r="E103" s="31" t="s">
        <v>98</v>
      </c>
      <c r="F103" s="36">
        <v>0</v>
      </c>
      <c r="G103" s="36">
        <v>0</v>
      </c>
      <c r="H103" s="36">
        <v>0.62</v>
      </c>
      <c r="I103" s="36">
        <v>0.86</v>
      </c>
      <c r="J103" s="36">
        <v>0</v>
      </c>
      <c r="K103" s="36">
        <v>0</v>
      </c>
      <c r="L103" s="36">
        <v>0</v>
      </c>
      <c r="M103" s="36">
        <v>0</v>
      </c>
      <c r="N103" s="36">
        <v>0</v>
      </c>
      <c r="O103" s="36">
        <v>0</v>
      </c>
      <c r="P103" s="36">
        <v>0</v>
      </c>
      <c r="Q103" s="36">
        <v>0</v>
      </c>
      <c r="R103" s="36">
        <v>11.38</v>
      </c>
      <c r="S103" s="36">
        <v>0</v>
      </c>
      <c r="T103" s="36">
        <v>0</v>
      </c>
      <c r="U103" s="36">
        <v>0</v>
      </c>
      <c r="V103" s="36">
        <v>0</v>
      </c>
      <c r="W103" s="36">
        <v>0</v>
      </c>
      <c r="X103" s="36">
        <v>0</v>
      </c>
      <c r="Y103" s="36">
        <v>0</v>
      </c>
      <c r="Z103" s="36">
        <v>0</v>
      </c>
      <c r="AA103" s="36">
        <v>0</v>
      </c>
      <c r="AB103" s="36">
        <v>0</v>
      </c>
      <c r="AC103" s="36">
        <v>0</v>
      </c>
      <c r="AD103" s="36">
        <v>0</v>
      </c>
      <c r="AE103" s="36">
        <v>0</v>
      </c>
      <c r="AF103" s="36">
        <v>0</v>
      </c>
      <c r="AG103" s="36">
        <v>0</v>
      </c>
      <c r="AH103" s="36">
        <v>0</v>
      </c>
      <c r="AI103" s="36">
        <v>0</v>
      </c>
      <c r="AJ103" s="36">
        <v>0</v>
      </c>
      <c r="AK103" s="36">
        <v>0</v>
      </c>
      <c r="AL103" s="36">
        <v>0</v>
      </c>
      <c r="AM103" s="36">
        <v>0</v>
      </c>
      <c r="AN103" s="36">
        <v>0</v>
      </c>
      <c r="AO103" s="36">
        <v>0</v>
      </c>
      <c r="AP103" s="36">
        <v>0</v>
      </c>
      <c r="AQ103" s="36">
        <v>0</v>
      </c>
      <c r="AR103" s="40"/>
      <c r="AS103" s="40"/>
      <c r="AT103" s="40"/>
      <c r="AU103" s="40"/>
      <c r="AV103" s="40"/>
      <c r="AW103" s="40"/>
      <c r="AX103" s="40"/>
      <c r="AY103" s="40"/>
    </row>
    <row r="104" spans="1:67" x14ac:dyDescent="0.35">
      <c r="A104" s="12"/>
      <c r="B104" s="12"/>
      <c r="C104" s="8" t="s">
        <v>138</v>
      </c>
      <c r="D104" s="8"/>
      <c r="E104" s="31" t="s">
        <v>98</v>
      </c>
      <c r="F104" s="36">
        <v>0</v>
      </c>
      <c r="G104" s="36">
        <v>0</v>
      </c>
      <c r="H104" s="36">
        <v>0</v>
      </c>
      <c r="I104" s="36">
        <v>0</v>
      </c>
      <c r="J104" s="36">
        <v>0</v>
      </c>
      <c r="K104" s="36">
        <v>0</v>
      </c>
      <c r="L104" s="36">
        <v>0</v>
      </c>
      <c r="M104" s="36">
        <v>0</v>
      </c>
      <c r="N104" s="36">
        <v>0</v>
      </c>
      <c r="O104" s="36">
        <v>0</v>
      </c>
      <c r="P104" s="36">
        <v>0</v>
      </c>
      <c r="Q104" s="36">
        <v>0</v>
      </c>
      <c r="R104" s="36">
        <v>0</v>
      </c>
      <c r="S104" s="36">
        <v>0</v>
      </c>
      <c r="T104" s="36">
        <v>0</v>
      </c>
      <c r="U104" s="36">
        <v>0</v>
      </c>
      <c r="V104" s="36">
        <v>0</v>
      </c>
      <c r="W104" s="36">
        <v>0</v>
      </c>
      <c r="X104" s="36">
        <v>0</v>
      </c>
      <c r="Y104" s="36">
        <v>0</v>
      </c>
      <c r="Z104" s="36">
        <v>0</v>
      </c>
      <c r="AA104" s="36">
        <v>0</v>
      </c>
      <c r="AB104" s="36">
        <v>0</v>
      </c>
      <c r="AC104" s="36">
        <v>0</v>
      </c>
      <c r="AD104" s="36">
        <v>0</v>
      </c>
      <c r="AE104" s="36">
        <v>0</v>
      </c>
      <c r="AF104" s="36">
        <v>0</v>
      </c>
      <c r="AG104" s="36">
        <v>0</v>
      </c>
      <c r="AH104" s="36">
        <v>0</v>
      </c>
      <c r="AI104" s="36">
        <v>0</v>
      </c>
      <c r="AJ104" s="36">
        <v>0</v>
      </c>
      <c r="AK104" s="36">
        <v>0</v>
      </c>
      <c r="AL104" s="36">
        <v>0</v>
      </c>
      <c r="AM104" s="36">
        <v>0</v>
      </c>
      <c r="AN104" s="36">
        <v>0</v>
      </c>
      <c r="AO104" s="36">
        <v>0</v>
      </c>
      <c r="AP104" s="36">
        <v>0</v>
      </c>
      <c r="AQ104" s="36">
        <v>0</v>
      </c>
      <c r="AR104" s="40"/>
      <c r="AS104" s="40"/>
      <c r="AT104" s="40"/>
      <c r="AU104" s="40"/>
      <c r="AV104" s="40"/>
      <c r="AW104" s="40"/>
      <c r="AX104" s="40"/>
      <c r="AY104" s="40"/>
    </row>
    <row r="105" spans="1:67" x14ac:dyDescent="0.35">
      <c r="A105" s="12"/>
      <c r="B105" s="12"/>
      <c r="C105" s="8" t="s">
        <v>131</v>
      </c>
      <c r="D105" s="8"/>
      <c r="E105" s="31" t="s">
        <v>98</v>
      </c>
      <c r="F105" s="36">
        <v>0.05</v>
      </c>
      <c r="G105" s="36">
        <v>0.03</v>
      </c>
      <c r="H105" s="36">
        <v>0.03</v>
      </c>
      <c r="I105" s="36">
        <v>0.04</v>
      </c>
      <c r="J105" s="36">
        <v>0.24</v>
      </c>
      <c r="K105" s="36">
        <v>0.13</v>
      </c>
      <c r="L105" s="36">
        <v>0.17</v>
      </c>
      <c r="M105" s="36">
        <v>0.4</v>
      </c>
      <c r="N105" s="36">
        <v>0.51</v>
      </c>
      <c r="O105" s="36">
        <v>0.53</v>
      </c>
      <c r="P105" s="36">
        <v>2.31</v>
      </c>
      <c r="Q105" s="36">
        <v>1.74</v>
      </c>
      <c r="R105" s="36">
        <v>1.1000000000000001</v>
      </c>
      <c r="S105" s="36">
        <v>1.6</v>
      </c>
      <c r="T105" s="36">
        <v>3.37</v>
      </c>
      <c r="U105" s="36">
        <v>0.47</v>
      </c>
      <c r="V105" s="36">
        <v>0.34</v>
      </c>
      <c r="W105" s="36">
        <v>0.65</v>
      </c>
      <c r="X105" s="36">
        <v>0.12</v>
      </c>
      <c r="Y105" s="36">
        <v>0.23</v>
      </c>
      <c r="Z105" s="36">
        <v>0.46</v>
      </c>
      <c r="AA105" s="36">
        <v>0.4</v>
      </c>
      <c r="AB105" s="36">
        <v>0.24</v>
      </c>
      <c r="AC105" s="36">
        <v>0.71</v>
      </c>
      <c r="AD105" s="36">
        <v>1.63</v>
      </c>
      <c r="AE105" s="36">
        <v>0.44</v>
      </c>
      <c r="AF105" s="36">
        <v>0.32</v>
      </c>
      <c r="AG105" s="36">
        <v>0.32</v>
      </c>
      <c r="AH105" s="36">
        <v>0.56000000000000005</v>
      </c>
      <c r="AI105" s="36">
        <v>0.48</v>
      </c>
      <c r="AJ105" s="36">
        <v>0.72</v>
      </c>
      <c r="AK105" s="36">
        <v>0.06</v>
      </c>
      <c r="AL105" s="36">
        <v>0.89</v>
      </c>
      <c r="AM105" s="36">
        <v>0.54</v>
      </c>
      <c r="AN105" s="36">
        <v>0.59</v>
      </c>
      <c r="AO105" s="36">
        <v>0.74</v>
      </c>
      <c r="AP105" s="36">
        <v>1.27</v>
      </c>
      <c r="AQ105" s="36">
        <v>0.94</v>
      </c>
      <c r="AR105" s="40"/>
      <c r="AS105" s="40"/>
      <c r="AT105" s="40"/>
      <c r="AU105" s="40"/>
      <c r="AV105" s="40"/>
      <c r="AW105" s="40"/>
      <c r="AX105" s="40"/>
      <c r="AY105" s="40"/>
    </row>
    <row r="106" spans="1:67" x14ac:dyDescent="0.35">
      <c r="A106" s="12"/>
      <c r="B106" s="12"/>
      <c r="C106" s="8" t="s">
        <v>139</v>
      </c>
      <c r="D106" s="8"/>
      <c r="E106" s="31" t="s">
        <v>98</v>
      </c>
      <c r="F106" s="36">
        <v>0</v>
      </c>
      <c r="G106" s="36">
        <v>0</v>
      </c>
      <c r="H106" s="36">
        <v>0.01</v>
      </c>
      <c r="I106" s="36">
        <v>0</v>
      </c>
      <c r="J106" s="36">
        <v>0</v>
      </c>
      <c r="K106" s="36">
        <v>0.01</v>
      </c>
      <c r="L106" s="36">
        <v>0.09</v>
      </c>
      <c r="M106" s="36">
        <v>0.06</v>
      </c>
      <c r="N106" s="36">
        <v>0.14000000000000001</v>
      </c>
      <c r="O106" s="36">
        <v>0.92</v>
      </c>
      <c r="P106" s="36">
        <v>2.06</v>
      </c>
      <c r="Q106" s="36">
        <v>2.62</v>
      </c>
      <c r="R106" s="36">
        <v>1.75</v>
      </c>
      <c r="S106" s="36">
        <v>1.22</v>
      </c>
      <c r="T106" s="36">
        <v>2.64</v>
      </c>
      <c r="U106" s="36">
        <v>1.5</v>
      </c>
      <c r="V106" s="36">
        <v>1.74</v>
      </c>
      <c r="W106" s="36">
        <v>4.67</v>
      </c>
      <c r="X106" s="36">
        <v>5.69</v>
      </c>
      <c r="Y106" s="36">
        <v>4.6399999999999997</v>
      </c>
      <c r="Z106" s="36">
        <v>3.05</v>
      </c>
      <c r="AA106" s="36">
        <v>2.48</v>
      </c>
      <c r="AB106" s="36">
        <v>0.74</v>
      </c>
      <c r="AC106" s="36">
        <v>0.61</v>
      </c>
      <c r="AD106" s="36">
        <v>0.53</v>
      </c>
      <c r="AE106" s="36">
        <v>0.82</v>
      </c>
      <c r="AF106" s="36">
        <v>0.14000000000000001</v>
      </c>
      <c r="AG106" s="36">
        <v>0.14000000000000001</v>
      </c>
      <c r="AH106" s="36">
        <v>0.96</v>
      </c>
      <c r="AI106" s="36">
        <v>0.87</v>
      </c>
      <c r="AJ106" s="36">
        <v>1.08</v>
      </c>
      <c r="AK106" s="36">
        <v>2.5499999999999998</v>
      </c>
      <c r="AL106" s="36">
        <v>5.66</v>
      </c>
      <c r="AM106" s="36">
        <v>7.11</v>
      </c>
      <c r="AN106" s="36">
        <v>5.97</v>
      </c>
      <c r="AO106" s="36">
        <v>3.89</v>
      </c>
      <c r="AP106" s="36">
        <v>4.04</v>
      </c>
      <c r="AQ106" s="36">
        <v>1.74</v>
      </c>
      <c r="AR106" s="40"/>
      <c r="AS106" s="40"/>
      <c r="AT106" s="40"/>
      <c r="AU106" s="40"/>
      <c r="AV106" s="40"/>
      <c r="AW106" s="40"/>
      <c r="AX106" s="40"/>
      <c r="AY106" s="40"/>
    </row>
    <row r="107" spans="1:67" x14ac:dyDescent="0.35">
      <c r="A107" s="37"/>
      <c r="B107" s="12"/>
      <c r="C107" s="8" t="s">
        <v>140</v>
      </c>
      <c r="D107" s="8"/>
      <c r="E107" s="31" t="s">
        <v>98</v>
      </c>
      <c r="F107" s="36">
        <v>0</v>
      </c>
      <c r="G107" s="36">
        <v>0</v>
      </c>
      <c r="H107" s="36">
        <v>0</v>
      </c>
      <c r="I107" s="36">
        <v>0</v>
      </c>
      <c r="J107" s="36">
        <v>0</v>
      </c>
      <c r="K107" s="36">
        <v>0</v>
      </c>
      <c r="L107" s="36">
        <v>0</v>
      </c>
      <c r="M107" s="36">
        <v>0</v>
      </c>
      <c r="N107" s="36">
        <v>0</v>
      </c>
      <c r="O107" s="36">
        <v>0</v>
      </c>
      <c r="P107" s="36">
        <v>0</v>
      </c>
      <c r="Q107" s="36">
        <v>0</v>
      </c>
      <c r="R107" s="36">
        <v>0</v>
      </c>
      <c r="S107" s="36">
        <v>0</v>
      </c>
      <c r="T107" s="36">
        <v>0</v>
      </c>
      <c r="U107" s="36">
        <v>0</v>
      </c>
      <c r="V107" s="36">
        <v>0</v>
      </c>
      <c r="W107" s="36">
        <v>0</v>
      </c>
      <c r="X107" s="36">
        <v>0</v>
      </c>
      <c r="Y107" s="36">
        <v>0</v>
      </c>
      <c r="Z107" s="36">
        <v>0</v>
      </c>
      <c r="AA107" s="36">
        <v>0</v>
      </c>
      <c r="AB107" s="36">
        <v>0</v>
      </c>
      <c r="AC107" s="36">
        <v>0</v>
      </c>
      <c r="AD107" s="36">
        <v>0</v>
      </c>
      <c r="AE107" s="36">
        <v>0</v>
      </c>
      <c r="AF107" s="36">
        <v>0</v>
      </c>
      <c r="AG107" s="36">
        <v>0</v>
      </c>
      <c r="AH107" s="36">
        <v>0</v>
      </c>
      <c r="AI107" s="36">
        <v>0</v>
      </c>
      <c r="AJ107" s="36">
        <v>0</v>
      </c>
      <c r="AK107" s="36">
        <v>0</v>
      </c>
      <c r="AL107" s="36">
        <v>0</v>
      </c>
      <c r="AM107" s="36">
        <v>0</v>
      </c>
      <c r="AN107" s="36">
        <v>0</v>
      </c>
      <c r="AO107" s="36">
        <v>0</v>
      </c>
      <c r="AP107" s="36">
        <v>0</v>
      </c>
      <c r="AQ107" s="36">
        <v>0</v>
      </c>
      <c r="AR107" s="40"/>
      <c r="AS107" s="40"/>
      <c r="AT107" s="40"/>
      <c r="AU107" s="40"/>
      <c r="AV107" s="40"/>
      <c r="AW107" s="40"/>
      <c r="AX107" s="40"/>
      <c r="AY107" s="40"/>
    </row>
    <row r="108" spans="1:67" x14ac:dyDescent="0.35">
      <c r="A108" s="12"/>
      <c r="B108" s="12"/>
      <c r="C108" s="8" t="s">
        <v>141</v>
      </c>
      <c r="D108" s="8"/>
      <c r="E108" s="31" t="s">
        <v>98</v>
      </c>
      <c r="F108" s="36">
        <v>0</v>
      </c>
      <c r="G108" s="36">
        <v>0</v>
      </c>
      <c r="H108" s="36">
        <v>0</v>
      </c>
      <c r="I108" s="36">
        <v>0</v>
      </c>
      <c r="J108" s="36">
        <v>0</v>
      </c>
      <c r="K108" s="36">
        <v>0</v>
      </c>
      <c r="L108" s="36">
        <v>0</v>
      </c>
      <c r="M108" s="36">
        <v>0</v>
      </c>
      <c r="N108" s="36">
        <v>0</v>
      </c>
      <c r="O108" s="36">
        <v>0</v>
      </c>
      <c r="P108" s="36">
        <v>0</v>
      </c>
      <c r="Q108" s="36">
        <v>0</v>
      </c>
      <c r="R108" s="36">
        <v>0</v>
      </c>
      <c r="S108" s="36">
        <v>0</v>
      </c>
      <c r="T108" s="36">
        <v>0</v>
      </c>
      <c r="U108" s="36">
        <v>0</v>
      </c>
      <c r="V108" s="36">
        <v>0</v>
      </c>
      <c r="W108" s="36">
        <v>0</v>
      </c>
      <c r="X108" s="36">
        <v>0</v>
      </c>
      <c r="Y108" s="36">
        <v>0</v>
      </c>
      <c r="Z108" s="36">
        <v>0</v>
      </c>
      <c r="AA108" s="36">
        <v>0</v>
      </c>
      <c r="AB108" s="36">
        <v>0</v>
      </c>
      <c r="AC108" s="36">
        <v>0</v>
      </c>
      <c r="AD108" s="36">
        <v>0</v>
      </c>
      <c r="AE108" s="36">
        <v>0</v>
      </c>
      <c r="AF108" s="36">
        <v>0</v>
      </c>
      <c r="AG108" s="36">
        <v>0</v>
      </c>
      <c r="AH108" s="36">
        <v>0</v>
      </c>
      <c r="AI108" s="36">
        <v>0</v>
      </c>
      <c r="AJ108" s="36">
        <v>0</v>
      </c>
      <c r="AK108" s="36">
        <v>0</v>
      </c>
      <c r="AL108" s="36">
        <v>0</v>
      </c>
      <c r="AM108" s="36">
        <v>0</v>
      </c>
      <c r="AN108" s="36">
        <v>0</v>
      </c>
      <c r="AO108" s="36">
        <v>0</v>
      </c>
      <c r="AP108" s="36">
        <v>0</v>
      </c>
      <c r="AQ108" s="36">
        <v>0</v>
      </c>
      <c r="AR108" s="40"/>
      <c r="AS108" s="40"/>
      <c r="AT108" s="40"/>
      <c r="AU108" s="40"/>
      <c r="AV108" s="40"/>
      <c r="AW108" s="40"/>
      <c r="AX108" s="40"/>
      <c r="AY108" s="40"/>
    </row>
    <row r="109" spans="1:67" x14ac:dyDescent="0.35">
      <c r="A109" s="12"/>
      <c r="B109" s="12"/>
      <c r="C109" s="8" t="s">
        <v>142</v>
      </c>
      <c r="D109" s="8"/>
      <c r="E109" s="31" t="s">
        <v>98</v>
      </c>
      <c r="F109" s="36">
        <v>0</v>
      </c>
      <c r="G109" s="36">
        <v>0</v>
      </c>
      <c r="H109" s="36">
        <v>0</v>
      </c>
      <c r="I109" s="36">
        <v>0</v>
      </c>
      <c r="J109" s="36">
        <v>1.19</v>
      </c>
      <c r="K109" s="36">
        <v>1.29</v>
      </c>
      <c r="L109" s="36">
        <v>0.05</v>
      </c>
      <c r="M109" s="36">
        <v>0.01</v>
      </c>
      <c r="N109" s="36">
        <v>0</v>
      </c>
      <c r="O109" s="36">
        <v>7.0000000000000007E-2</v>
      </c>
      <c r="P109" s="36">
        <v>0</v>
      </c>
      <c r="Q109" s="36">
        <v>0</v>
      </c>
      <c r="R109" s="36">
        <v>0.3</v>
      </c>
      <c r="S109" s="36">
        <v>1.31</v>
      </c>
      <c r="T109" s="36">
        <v>0</v>
      </c>
      <c r="U109" s="36">
        <v>0</v>
      </c>
      <c r="V109" s="36">
        <v>0</v>
      </c>
      <c r="W109" s="36">
        <v>0</v>
      </c>
      <c r="X109" s="36">
        <v>0</v>
      </c>
      <c r="Y109" s="36">
        <v>0</v>
      </c>
      <c r="Z109" s="36">
        <v>0</v>
      </c>
      <c r="AA109" s="36">
        <v>0</v>
      </c>
      <c r="AB109" s="36">
        <v>0</v>
      </c>
      <c r="AC109" s="36">
        <v>0</v>
      </c>
      <c r="AD109" s="36">
        <v>0</v>
      </c>
      <c r="AE109" s="36">
        <v>0</v>
      </c>
      <c r="AF109" s="36">
        <v>0</v>
      </c>
      <c r="AG109" s="36">
        <v>0</v>
      </c>
      <c r="AH109" s="36">
        <v>0</v>
      </c>
      <c r="AI109" s="36">
        <v>0</v>
      </c>
      <c r="AJ109" s="36">
        <v>0</v>
      </c>
      <c r="AK109" s="36">
        <v>0</v>
      </c>
      <c r="AL109" s="36">
        <v>0</v>
      </c>
      <c r="AM109" s="36">
        <v>0</v>
      </c>
      <c r="AN109" s="36">
        <v>0</v>
      </c>
      <c r="AO109" s="36">
        <v>0</v>
      </c>
      <c r="AP109" s="36">
        <v>0</v>
      </c>
      <c r="AQ109" s="36">
        <v>0</v>
      </c>
      <c r="AR109" s="40"/>
      <c r="AS109" s="40"/>
      <c r="AT109" s="40"/>
      <c r="AU109" s="40"/>
      <c r="AV109" s="40"/>
      <c r="AW109" s="40"/>
      <c r="AX109" s="40"/>
      <c r="AY109" s="40"/>
    </row>
    <row r="110" spans="1:67" x14ac:dyDescent="0.35">
      <c r="A110" s="37"/>
      <c r="B110" s="12"/>
      <c r="C110" s="8" t="s">
        <v>132</v>
      </c>
      <c r="D110" s="8"/>
      <c r="E110" s="31" t="s">
        <v>98</v>
      </c>
      <c r="F110" s="36">
        <v>0</v>
      </c>
      <c r="G110" s="36">
        <v>0</v>
      </c>
      <c r="H110" s="36">
        <v>0</v>
      </c>
      <c r="I110" s="36">
        <v>0</v>
      </c>
      <c r="J110" s="36">
        <v>0</v>
      </c>
      <c r="K110" s="36">
        <v>0</v>
      </c>
      <c r="L110" s="36">
        <v>0</v>
      </c>
      <c r="M110" s="36">
        <v>0</v>
      </c>
      <c r="N110" s="36">
        <v>0</v>
      </c>
      <c r="O110" s="36">
        <v>0</v>
      </c>
      <c r="P110" s="36">
        <v>0</v>
      </c>
      <c r="Q110" s="36">
        <v>3</v>
      </c>
      <c r="R110" s="36">
        <v>7.66</v>
      </c>
      <c r="S110" s="36">
        <v>6.48</v>
      </c>
      <c r="T110" s="36">
        <v>4.99</v>
      </c>
      <c r="U110" s="36">
        <v>2.99</v>
      </c>
      <c r="V110" s="36">
        <v>4.0599999999999996</v>
      </c>
      <c r="W110" s="36">
        <v>6.02</v>
      </c>
      <c r="X110" s="36">
        <v>6.61</v>
      </c>
      <c r="Y110" s="36">
        <v>4.54</v>
      </c>
      <c r="Z110" s="36">
        <v>4.21</v>
      </c>
      <c r="AA110" s="36">
        <v>3.06</v>
      </c>
      <c r="AB110" s="36">
        <v>3.85</v>
      </c>
      <c r="AC110" s="36">
        <v>2.67</v>
      </c>
      <c r="AD110" s="36">
        <v>1.36</v>
      </c>
      <c r="AE110" s="36">
        <v>0.43</v>
      </c>
      <c r="AF110" s="36">
        <v>0.26</v>
      </c>
      <c r="AG110" s="36">
        <v>0.62</v>
      </c>
      <c r="AH110" s="36">
        <v>0.73</v>
      </c>
      <c r="AI110" s="36">
        <v>1.26</v>
      </c>
      <c r="AJ110" s="36">
        <v>0.9</v>
      </c>
      <c r="AK110" s="36">
        <v>1.88</v>
      </c>
      <c r="AL110" s="36">
        <v>2.54</v>
      </c>
      <c r="AM110" s="36">
        <v>3.58</v>
      </c>
      <c r="AN110" s="36">
        <v>4.41</v>
      </c>
      <c r="AO110" s="36">
        <v>5.4</v>
      </c>
      <c r="AP110" s="36">
        <v>4.3899999999999997</v>
      </c>
      <c r="AQ110" s="36">
        <v>1.94</v>
      </c>
      <c r="AR110" s="40"/>
      <c r="AS110" s="40"/>
      <c r="AT110" s="40"/>
      <c r="AU110" s="40"/>
      <c r="AV110" s="40"/>
      <c r="AW110" s="40"/>
      <c r="AX110" s="40"/>
      <c r="AY110" s="40"/>
    </row>
    <row r="111" spans="1:67" x14ac:dyDescent="0.35">
      <c r="A111" s="37"/>
      <c r="B111" s="12"/>
      <c r="C111" s="8" t="s">
        <v>143</v>
      </c>
      <c r="D111" s="8"/>
      <c r="E111" s="31" t="s">
        <v>98</v>
      </c>
      <c r="F111" s="36">
        <v>0</v>
      </c>
      <c r="G111" s="36">
        <v>0</v>
      </c>
      <c r="H111" s="36">
        <v>0</v>
      </c>
      <c r="I111" s="36">
        <v>0</v>
      </c>
      <c r="J111" s="36">
        <v>0</v>
      </c>
      <c r="K111" s="36">
        <v>0</v>
      </c>
      <c r="L111" s="36">
        <v>0</v>
      </c>
      <c r="M111" s="36">
        <v>0</v>
      </c>
      <c r="N111" s="36">
        <v>0</v>
      </c>
      <c r="O111" s="36">
        <v>0</v>
      </c>
      <c r="P111" s="36">
        <v>0</v>
      </c>
      <c r="Q111" s="36">
        <v>0</v>
      </c>
      <c r="R111" s="36">
        <v>2.72</v>
      </c>
      <c r="S111" s="36">
        <v>0</v>
      </c>
      <c r="T111" s="36">
        <v>0</v>
      </c>
      <c r="U111" s="36">
        <v>0</v>
      </c>
      <c r="V111" s="36">
        <v>0</v>
      </c>
      <c r="W111" s="36">
        <v>0</v>
      </c>
      <c r="X111" s="36">
        <v>0</v>
      </c>
      <c r="Y111" s="36">
        <v>0</v>
      </c>
      <c r="Z111" s="36">
        <v>0</v>
      </c>
      <c r="AA111" s="36">
        <v>0</v>
      </c>
      <c r="AB111" s="36">
        <v>0</v>
      </c>
      <c r="AC111" s="36">
        <v>0</v>
      </c>
      <c r="AD111" s="36">
        <v>0</v>
      </c>
      <c r="AE111" s="36">
        <v>0</v>
      </c>
      <c r="AF111" s="36">
        <v>0</v>
      </c>
      <c r="AG111" s="36">
        <v>0</v>
      </c>
      <c r="AH111" s="36">
        <v>0</v>
      </c>
      <c r="AI111" s="36">
        <v>0</v>
      </c>
      <c r="AJ111" s="36">
        <v>0</v>
      </c>
      <c r="AK111" s="36">
        <v>0</v>
      </c>
      <c r="AL111" s="36">
        <v>0</v>
      </c>
      <c r="AM111" s="36">
        <v>0</v>
      </c>
      <c r="AN111" s="36">
        <v>0</v>
      </c>
      <c r="AO111" s="36">
        <v>0</v>
      </c>
      <c r="AP111" s="36">
        <v>0</v>
      </c>
      <c r="AQ111" s="36">
        <v>0</v>
      </c>
      <c r="AR111" s="40"/>
      <c r="AS111" s="40"/>
      <c r="AT111" s="40"/>
      <c r="AU111" s="40"/>
      <c r="AV111" s="40"/>
      <c r="AW111" s="40"/>
      <c r="AX111" s="40"/>
      <c r="AY111" s="40"/>
    </row>
    <row r="112" spans="1:67" x14ac:dyDescent="0.35">
      <c r="A112" s="37"/>
      <c r="B112" s="12"/>
      <c r="C112" s="8" t="s">
        <v>144</v>
      </c>
      <c r="D112" s="8"/>
      <c r="E112" s="31" t="s">
        <v>98</v>
      </c>
      <c r="F112" s="36">
        <v>0</v>
      </c>
      <c r="G112" s="36">
        <v>0</v>
      </c>
      <c r="H112" s="36">
        <v>0</v>
      </c>
      <c r="I112" s="36">
        <v>0</v>
      </c>
      <c r="J112" s="36">
        <v>0</v>
      </c>
      <c r="K112" s="36">
        <v>0</v>
      </c>
      <c r="L112" s="36">
        <v>0</v>
      </c>
      <c r="M112" s="36">
        <v>0</v>
      </c>
      <c r="N112" s="36">
        <v>0</v>
      </c>
      <c r="O112" s="36">
        <v>0</v>
      </c>
      <c r="P112" s="36">
        <v>0</v>
      </c>
      <c r="Q112" s="36">
        <v>0</v>
      </c>
      <c r="R112" s="36">
        <v>0</v>
      </c>
      <c r="S112" s="36">
        <v>0</v>
      </c>
      <c r="T112" s="36">
        <v>0</v>
      </c>
      <c r="U112" s="36">
        <v>0</v>
      </c>
      <c r="V112" s="36">
        <v>0</v>
      </c>
      <c r="W112" s="36">
        <v>0</v>
      </c>
      <c r="X112" s="36">
        <v>0</v>
      </c>
      <c r="Y112" s="36">
        <v>0</v>
      </c>
      <c r="Z112" s="36">
        <v>0</v>
      </c>
      <c r="AA112" s="36">
        <v>0</v>
      </c>
      <c r="AB112" s="36">
        <v>0</v>
      </c>
      <c r="AC112" s="36">
        <v>0</v>
      </c>
      <c r="AD112" s="36">
        <v>0</v>
      </c>
      <c r="AE112" s="36">
        <v>0</v>
      </c>
      <c r="AF112" s="36">
        <v>0</v>
      </c>
      <c r="AG112" s="36">
        <v>0</v>
      </c>
      <c r="AH112" s="36">
        <v>0</v>
      </c>
      <c r="AI112" s="36">
        <v>0</v>
      </c>
      <c r="AJ112" s="36">
        <v>0</v>
      </c>
      <c r="AK112" s="36">
        <v>0</v>
      </c>
      <c r="AL112" s="36">
        <v>0</v>
      </c>
      <c r="AM112" s="36">
        <v>0</v>
      </c>
      <c r="AN112" s="36">
        <v>0</v>
      </c>
      <c r="AO112" s="36">
        <v>0</v>
      </c>
      <c r="AP112" s="36">
        <v>0</v>
      </c>
      <c r="AQ112" s="36">
        <v>0</v>
      </c>
      <c r="AR112" s="40"/>
      <c r="AS112" s="40"/>
      <c r="AT112" s="40"/>
      <c r="AU112" s="40"/>
      <c r="AV112" s="40"/>
      <c r="AW112" s="40"/>
      <c r="AX112" s="40"/>
      <c r="AY112" s="40"/>
    </row>
    <row r="113" spans="1:67" x14ac:dyDescent="0.35">
      <c r="A113" s="37"/>
      <c r="B113" s="12"/>
      <c r="C113" s="8" t="s">
        <v>145</v>
      </c>
      <c r="D113" s="8"/>
      <c r="E113" s="31" t="s">
        <v>98</v>
      </c>
      <c r="F113" s="36">
        <v>0</v>
      </c>
      <c r="G113" s="36">
        <v>0</v>
      </c>
      <c r="H113" s="36">
        <v>0</v>
      </c>
      <c r="I113" s="36">
        <v>0</v>
      </c>
      <c r="J113" s="36">
        <v>0</v>
      </c>
      <c r="K113" s="36">
        <v>0</v>
      </c>
      <c r="L113" s="36">
        <v>0</v>
      </c>
      <c r="M113" s="36">
        <v>0</v>
      </c>
      <c r="N113" s="36">
        <v>0</v>
      </c>
      <c r="O113" s="36">
        <v>0</v>
      </c>
      <c r="P113" s="36">
        <v>0</v>
      </c>
      <c r="Q113" s="36">
        <v>0</v>
      </c>
      <c r="R113" s="36">
        <v>0</v>
      </c>
      <c r="S113" s="36">
        <v>0</v>
      </c>
      <c r="T113" s="36">
        <v>0</v>
      </c>
      <c r="U113" s="36">
        <v>0</v>
      </c>
      <c r="V113" s="36">
        <v>0</v>
      </c>
      <c r="W113" s="36">
        <v>0</v>
      </c>
      <c r="X113" s="36">
        <v>0</v>
      </c>
      <c r="Y113" s="36">
        <v>0</v>
      </c>
      <c r="Z113" s="36">
        <v>0</v>
      </c>
      <c r="AA113" s="36">
        <v>0</v>
      </c>
      <c r="AB113" s="36">
        <v>0</v>
      </c>
      <c r="AC113" s="36">
        <v>0</v>
      </c>
      <c r="AD113" s="36">
        <v>0</v>
      </c>
      <c r="AE113" s="36">
        <v>0</v>
      </c>
      <c r="AF113" s="36">
        <v>0</v>
      </c>
      <c r="AG113" s="36">
        <v>0</v>
      </c>
      <c r="AH113" s="36">
        <v>0</v>
      </c>
      <c r="AI113" s="36">
        <v>0</v>
      </c>
      <c r="AJ113" s="36">
        <v>0</v>
      </c>
      <c r="AK113" s="36">
        <v>0</v>
      </c>
      <c r="AL113" s="36">
        <v>0</v>
      </c>
      <c r="AM113" s="36">
        <v>0</v>
      </c>
      <c r="AN113" s="36">
        <v>0</v>
      </c>
      <c r="AO113" s="36">
        <v>0</v>
      </c>
      <c r="AP113" s="36">
        <v>0</v>
      </c>
      <c r="AQ113" s="36">
        <v>0</v>
      </c>
      <c r="AR113" s="40"/>
      <c r="AS113" s="40"/>
      <c r="AT113" s="40"/>
      <c r="AU113" s="40"/>
      <c r="AV113" s="40"/>
      <c r="AW113" s="40"/>
      <c r="AX113" s="40"/>
      <c r="AY113" s="40"/>
    </row>
    <row r="114" spans="1:67" x14ac:dyDescent="0.35">
      <c r="A114" s="37"/>
      <c r="B114" s="12"/>
      <c r="C114" s="8" t="s">
        <v>146</v>
      </c>
      <c r="D114" s="8"/>
      <c r="E114" s="31" t="s">
        <v>98</v>
      </c>
      <c r="F114" s="36">
        <v>0.71</v>
      </c>
      <c r="G114" s="36">
        <v>1.1100000000000001</v>
      </c>
      <c r="H114" s="36">
        <v>0.92</v>
      </c>
      <c r="I114" s="36">
        <v>3.78</v>
      </c>
      <c r="J114" s="36">
        <v>0.1</v>
      </c>
      <c r="K114" s="36">
        <v>2.78</v>
      </c>
      <c r="L114" s="36">
        <v>1.66</v>
      </c>
      <c r="M114" s="36">
        <v>3.02</v>
      </c>
      <c r="N114" s="36">
        <v>3.19</v>
      </c>
      <c r="O114" s="36">
        <v>0.91</v>
      </c>
      <c r="P114" s="36">
        <v>0.89</v>
      </c>
      <c r="Q114" s="36">
        <v>5.3</v>
      </c>
      <c r="R114" s="36">
        <v>5.46</v>
      </c>
      <c r="S114" s="36">
        <v>0</v>
      </c>
      <c r="T114" s="36">
        <v>0</v>
      </c>
      <c r="U114" s="36">
        <v>0</v>
      </c>
      <c r="V114" s="36">
        <v>0</v>
      </c>
      <c r="W114" s="36">
        <v>0</v>
      </c>
      <c r="X114" s="36">
        <v>0</v>
      </c>
      <c r="Y114" s="36">
        <v>0</v>
      </c>
      <c r="Z114" s="36">
        <v>0</v>
      </c>
      <c r="AA114" s="36">
        <v>0</v>
      </c>
      <c r="AB114" s="36">
        <v>0</v>
      </c>
      <c r="AC114" s="36">
        <v>0</v>
      </c>
      <c r="AD114" s="36">
        <v>0</v>
      </c>
      <c r="AE114" s="36">
        <v>0</v>
      </c>
      <c r="AF114" s="36">
        <v>0</v>
      </c>
      <c r="AG114" s="36">
        <v>0</v>
      </c>
      <c r="AH114" s="36">
        <v>0</v>
      </c>
      <c r="AI114" s="36">
        <v>0</v>
      </c>
      <c r="AJ114" s="36">
        <v>0</v>
      </c>
      <c r="AK114" s="36">
        <v>0</v>
      </c>
      <c r="AL114" s="36">
        <v>0</v>
      </c>
      <c r="AM114" s="36">
        <v>0</v>
      </c>
      <c r="AN114" s="36">
        <v>0</v>
      </c>
      <c r="AO114" s="36">
        <v>0</v>
      </c>
      <c r="AP114" s="36">
        <v>0</v>
      </c>
      <c r="AQ114" s="36">
        <v>0</v>
      </c>
      <c r="AR114" s="40"/>
      <c r="AS114" s="40"/>
      <c r="AT114" s="40"/>
      <c r="AU114" s="40"/>
      <c r="AV114" s="40"/>
      <c r="AW114" s="40"/>
      <c r="AX114" s="40"/>
      <c r="AY114" s="40"/>
    </row>
    <row r="115" spans="1:67" x14ac:dyDescent="0.35">
      <c r="A115" s="37"/>
      <c r="B115" s="12"/>
      <c r="C115" s="8" t="s">
        <v>147</v>
      </c>
      <c r="D115" s="8"/>
      <c r="E115" s="31" t="s">
        <v>98</v>
      </c>
      <c r="F115" s="36">
        <v>2.72</v>
      </c>
      <c r="G115" s="36">
        <v>0</v>
      </c>
      <c r="H115" s="36">
        <v>1.54</v>
      </c>
      <c r="I115" s="36">
        <v>0</v>
      </c>
      <c r="J115" s="36">
        <v>0</v>
      </c>
      <c r="K115" s="36">
        <v>0</v>
      </c>
      <c r="L115" s="36">
        <v>0</v>
      </c>
      <c r="M115" s="36">
        <v>0</v>
      </c>
      <c r="N115" s="36">
        <v>0</v>
      </c>
      <c r="O115" s="36">
        <v>0</v>
      </c>
      <c r="P115" s="36">
        <v>0</v>
      </c>
      <c r="Q115" s="36">
        <v>0</v>
      </c>
      <c r="R115" s="36">
        <v>0</v>
      </c>
      <c r="S115" s="36">
        <v>0</v>
      </c>
      <c r="T115" s="36">
        <v>0</v>
      </c>
      <c r="U115" s="36">
        <v>0</v>
      </c>
      <c r="V115" s="36">
        <v>0</v>
      </c>
      <c r="W115" s="36">
        <v>0</v>
      </c>
      <c r="X115" s="36">
        <v>0</v>
      </c>
      <c r="Y115" s="36">
        <v>0</v>
      </c>
      <c r="Z115" s="36">
        <v>0</v>
      </c>
      <c r="AA115" s="36">
        <v>0</v>
      </c>
      <c r="AB115" s="36">
        <v>0</v>
      </c>
      <c r="AC115" s="36">
        <v>0</v>
      </c>
      <c r="AD115" s="36">
        <v>0</v>
      </c>
      <c r="AE115" s="36">
        <v>0</v>
      </c>
      <c r="AF115" s="36">
        <v>0</v>
      </c>
      <c r="AG115" s="36">
        <v>0</v>
      </c>
      <c r="AH115" s="36">
        <v>0</v>
      </c>
      <c r="AI115" s="36">
        <v>0</v>
      </c>
      <c r="AJ115" s="36">
        <v>0</v>
      </c>
      <c r="AK115" s="36">
        <v>0</v>
      </c>
      <c r="AL115" s="36">
        <v>0</v>
      </c>
      <c r="AM115" s="36">
        <v>0</v>
      </c>
      <c r="AN115" s="36">
        <v>0</v>
      </c>
      <c r="AO115" s="36">
        <v>0</v>
      </c>
      <c r="AP115" s="36">
        <v>0</v>
      </c>
      <c r="AQ115" s="36">
        <v>0</v>
      </c>
      <c r="AR115" s="40"/>
      <c r="AS115" s="40"/>
      <c r="AT115" s="40"/>
      <c r="AU115" s="40"/>
      <c r="AV115" s="40"/>
      <c r="AW115" s="40"/>
      <c r="AX115" s="40"/>
      <c r="AY115" s="40"/>
    </row>
    <row r="116" spans="1:67" x14ac:dyDescent="0.35">
      <c r="A116" s="37"/>
      <c r="B116" s="12"/>
      <c r="C116" s="8" t="s">
        <v>148</v>
      </c>
      <c r="D116" s="8"/>
      <c r="E116" s="31" t="s">
        <v>98</v>
      </c>
      <c r="F116" s="36">
        <v>1.06</v>
      </c>
      <c r="G116" s="36">
        <v>1.21</v>
      </c>
      <c r="H116" s="36">
        <v>1.21</v>
      </c>
      <c r="I116" s="36">
        <v>0</v>
      </c>
      <c r="J116" s="36">
        <v>1.22</v>
      </c>
      <c r="K116" s="36">
        <v>1.22</v>
      </c>
      <c r="L116" s="36">
        <v>0</v>
      </c>
      <c r="M116" s="36">
        <v>0</v>
      </c>
      <c r="N116" s="36">
        <v>0</v>
      </c>
      <c r="O116" s="36">
        <v>0</v>
      </c>
      <c r="P116" s="36">
        <v>0</v>
      </c>
      <c r="Q116" s="36">
        <v>0</v>
      </c>
      <c r="R116" s="36">
        <v>0</v>
      </c>
      <c r="S116" s="36">
        <v>0</v>
      </c>
      <c r="T116" s="36">
        <v>0</v>
      </c>
      <c r="U116" s="36">
        <v>0</v>
      </c>
      <c r="V116" s="36">
        <v>0</v>
      </c>
      <c r="W116" s="36">
        <v>0</v>
      </c>
      <c r="X116" s="36">
        <v>0</v>
      </c>
      <c r="Y116" s="36">
        <v>0</v>
      </c>
      <c r="Z116" s="36">
        <v>0</v>
      </c>
      <c r="AA116" s="36">
        <v>0</v>
      </c>
      <c r="AB116" s="36">
        <v>0</v>
      </c>
      <c r="AC116" s="36">
        <v>0</v>
      </c>
      <c r="AD116" s="36">
        <v>0</v>
      </c>
      <c r="AE116" s="36">
        <v>0</v>
      </c>
      <c r="AF116" s="36">
        <v>0</v>
      </c>
      <c r="AG116" s="36">
        <v>0</v>
      </c>
      <c r="AH116" s="36">
        <v>0</v>
      </c>
      <c r="AI116" s="36">
        <v>0</v>
      </c>
      <c r="AJ116" s="36">
        <v>0</v>
      </c>
      <c r="AK116" s="36">
        <v>0</v>
      </c>
      <c r="AL116" s="36">
        <v>1.23</v>
      </c>
      <c r="AM116" s="36">
        <v>0</v>
      </c>
      <c r="AN116" s="36">
        <v>0</v>
      </c>
      <c r="AO116" s="36">
        <v>0</v>
      </c>
      <c r="AP116" s="36">
        <v>0</v>
      </c>
      <c r="AQ116" s="36">
        <v>0</v>
      </c>
      <c r="AR116" s="40"/>
      <c r="AS116" s="40"/>
      <c r="AT116" s="40"/>
      <c r="AU116" s="40"/>
      <c r="AV116" s="40"/>
      <c r="AW116" s="40"/>
      <c r="AX116" s="40"/>
      <c r="AY116" s="40"/>
    </row>
    <row r="117" spans="1:67" x14ac:dyDescent="0.35">
      <c r="A117" s="12"/>
      <c r="B117" s="34" t="s">
        <v>152</v>
      </c>
    </row>
    <row r="118" spans="1:67" x14ac:dyDescent="0.35">
      <c r="A118" s="12"/>
      <c r="C118" s="8"/>
      <c r="D118" s="8"/>
      <c r="E118" s="8"/>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row>
    <row r="119" spans="1:67" x14ac:dyDescent="0.35">
      <c r="A119" s="29"/>
      <c r="B119" s="29"/>
      <c r="C119" s="29" t="s">
        <v>133</v>
      </c>
      <c r="D119" s="29"/>
      <c r="E119" s="29" t="s">
        <v>55</v>
      </c>
      <c r="F119" s="30">
        <v>2023</v>
      </c>
      <c r="G119" s="30">
        <v>2024</v>
      </c>
      <c r="H119" s="30">
        <v>2025</v>
      </c>
      <c r="I119" s="30">
        <v>2026</v>
      </c>
      <c r="J119" s="30">
        <v>2027</v>
      </c>
      <c r="K119" s="30">
        <v>2028</v>
      </c>
      <c r="L119" s="30">
        <v>2029</v>
      </c>
      <c r="M119" s="30">
        <v>2030</v>
      </c>
      <c r="N119" s="30">
        <v>2031</v>
      </c>
      <c r="O119" s="30">
        <v>2032</v>
      </c>
      <c r="P119" s="30">
        <v>2033</v>
      </c>
      <c r="Q119" s="30">
        <v>2034</v>
      </c>
      <c r="R119" s="30">
        <v>2035</v>
      </c>
      <c r="S119" s="30">
        <v>2036</v>
      </c>
      <c r="T119" s="30">
        <v>2037</v>
      </c>
      <c r="U119" s="30">
        <v>2038</v>
      </c>
      <c r="V119" s="30">
        <v>2039</v>
      </c>
      <c r="W119" s="30">
        <v>2040</v>
      </c>
      <c r="X119" s="30">
        <v>2041</v>
      </c>
      <c r="Y119" s="30">
        <v>2042</v>
      </c>
      <c r="Z119" s="30">
        <v>2043</v>
      </c>
      <c r="AA119" s="30">
        <v>2044</v>
      </c>
      <c r="AB119" s="30">
        <v>2045</v>
      </c>
      <c r="AC119" s="30">
        <v>2046</v>
      </c>
      <c r="AD119" s="30">
        <v>2047</v>
      </c>
      <c r="AE119" s="30">
        <v>2048</v>
      </c>
      <c r="AF119" s="30">
        <v>2049</v>
      </c>
      <c r="AG119" s="30">
        <v>2050</v>
      </c>
      <c r="AH119" s="30">
        <v>2051</v>
      </c>
      <c r="AI119" s="30">
        <v>2052</v>
      </c>
      <c r="AJ119" s="30">
        <v>2053</v>
      </c>
      <c r="AK119" s="30">
        <v>2054</v>
      </c>
      <c r="AL119" s="30">
        <v>2055</v>
      </c>
      <c r="AM119" s="30">
        <v>2056</v>
      </c>
      <c r="AN119" s="30">
        <v>2057</v>
      </c>
      <c r="AO119" s="30">
        <v>2058</v>
      </c>
      <c r="AP119" s="30">
        <v>2059</v>
      </c>
      <c r="AQ119" s="30">
        <v>2060</v>
      </c>
    </row>
    <row r="120" spans="1:67" x14ac:dyDescent="0.35">
      <c r="A120" s="12"/>
      <c r="B120" s="12" t="s">
        <v>154</v>
      </c>
      <c r="C120" s="8" t="s" cm="1">
        <v>135</v>
      </c>
      <c r="D120" s="8"/>
      <c r="E120" s="31" t="s">
        <v>93</v>
      </c>
      <c r="F120" s="36">
        <v>30.31</v>
      </c>
      <c r="G120" s="36">
        <v>35.18</v>
      </c>
      <c r="H120" s="36">
        <v>36.130000000000003</v>
      </c>
      <c r="I120" s="36">
        <v>24.69</v>
      </c>
      <c r="J120" s="36">
        <v>14.47</v>
      </c>
      <c r="K120" s="36">
        <v>5.6</v>
      </c>
      <c r="L120" s="36">
        <v>-4.95</v>
      </c>
      <c r="M120" s="36">
        <v>-12.07</v>
      </c>
      <c r="N120" s="36">
        <v>-16.72</v>
      </c>
      <c r="O120" s="36">
        <v>-17.29</v>
      </c>
      <c r="P120" s="36">
        <v>-15.26</v>
      </c>
      <c r="Q120" s="36">
        <v>-15.72</v>
      </c>
      <c r="R120" s="36">
        <v>-13.59</v>
      </c>
      <c r="S120" s="36">
        <v>-13</v>
      </c>
      <c r="T120" s="36">
        <v>-4.49</v>
      </c>
      <c r="U120" s="36">
        <v>-4.82</v>
      </c>
      <c r="V120" s="36">
        <v>-6.49</v>
      </c>
      <c r="W120" s="36">
        <v>-2.54</v>
      </c>
      <c r="X120" s="36">
        <v>3.25</v>
      </c>
      <c r="Y120" s="36">
        <v>8.7899999999999991</v>
      </c>
      <c r="Z120" s="36">
        <v>11.18</v>
      </c>
      <c r="AA120" s="36">
        <v>12.5</v>
      </c>
      <c r="AB120" s="36">
        <v>15.77</v>
      </c>
      <c r="AC120" s="36">
        <v>13.82</v>
      </c>
      <c r="AD120" s="36">
        <v>10.8</v>
      </c>
      <c r="AE120" s="36">
        <v>8.68</v>
      </c>
      <c r="AF120" s="36">
        <v>9.5299999999999994</v>
      </c>
      <c r="AG120" s="36">
        <v>10.86</v>
      </c>
      <c r="AH120" s="36">
        <v>13.97</v>
      </c>
      <c r="AI120" s="36">
        <v>17.23</v>
      </c>
      <c r="AJ120" s="36">
        <v>18.82</v>
      </c>
      <c r="AK120" s="36">
        <v>20.53</v>
      </c>
      <c r="AL120" s="36">
        <v>21.26</v>
      </c>
      <c r="AM120" s="36">
        <v>21.73</v>
      </c>
      <c r="AN120" s="36">
        <v>18.850000000000001</v>
      </c>
      <c r="AO120" s="36">
        <v>17.72</v>
      </c>
      <c r="AP120" s="36">
        <v>17.14</v>
      </c>
      <c r="AQ120" s="36">
        <v>18</v>
      </c>
    </row>
    <row r="121" spans="1:67" s="32" customFormat="1" x14ac:dyDescent="0.35">
      <c r="A121" s="12"/>
      <c r="B121" s="12"/>
      <c r="C121" s="8" t="s">
        <v>136</v>
      </c>
      <c r="D121" s="8"/>
      <c r="E121" s="31" t="s">
        <v>93</v>
      </c>
      <c r="F121" s="36">
        <v>0.11</v>
      </c>
      <c r="G121" s="36">
        <v>0.22</v>
      </c>
      <c r="H121" s="36">
        <v>0.32</v>
      </c>
      <c r="I121" s="36">
        <v>0.41</v>
      </c>
      <c r="J121" s="36">
        <v>0.52</v>
      </c>
      <c r="K121" s="36">
        <v>0.52</v>
      </c>
      <c r="L121" s="36">
        <v>0.54</v>
      </c>
      <c r="M121" s="36">
        <v>0.54</v>
      </c>
      <c r="N121" s="36">
        <v>0.71</v>
      </c>
      <c r="O121" s="36">
        <v>0.79</v>
      </c>
      <c r="P121" s="36">
        <v>0.92</v>
      </c>
      <c r="Q121" s="36">
        <v>1.1200000000000001</v>
      </c>
      <c r="R121" s="36">
        <v>1.3</v>
      </c>
      <c r="S121" s="36">
        <v>1.33</v>
      </c>
      <c r="T121" s="36">
        <v>1.38</v>
      </c>
      <c r="U121" s="36">
        <v>1.39</v>
      </c>
      <c r="V121" s="36">
        <v>1.41</v>
      </c>
      <c r="W121" s="36">
        <v>1.4</v>
      </c>
      <c r="X121" s="36">
        <v>1.42</v>
      </c>
      <c r="Y121" s="36">
        <v>1.45</v>
      </c>
      <c r="Z121" s="36">
        <v>1.48</v>
      </c>
      <c r="AA121" s="36">
        <v>1.51</v>
      </c>
      <c r="AB121" s="36">
        <v>1.54</v>
      </c>
      <c r="AC121" s="36">
        <v>1.57</v>
      </c>
      <c r="AD121" s="36">
        <v>1.6</v>
      </c>
      <c r="AE121" s="36">
        <v>1.64</v>
      </c>
      <c r="AF121" s="36">
        <v>1.67</v>
      </c>
      <c r="AG121" s="36">
        <v>1.69</v>
      </c>
      <c r="AH121" s="36">
        <v>1.72</v>
      </c>
      <c r="AI121" s="36">
        <v>1.75</v>
      </c>
      <c r="AJ121" s="36">
        <v>1.78</v>
      </c>
      <c r="AK121" s="36">
        <v>1.8</v>
      </c>
      <c r="AL121" s="36">
        <v>1.83</v>
      </c>
      <c r="AM121" s="36">
        <v>1.86</v>
      </c>
      <c r="AN121" s="36">
        <v>1.89</v>
      </c>
      <c r="AO121" s="36">
        <v>1.91</v>
      </c>
      <c r="AP121" s="36">
        <v>1.94</v>
      </c>
      <c r="AQ121" s="36">
        <v>1.97</v>
      </c>
      <c r="AR121"/>
      <c r="AS121"/>
      <c r="AT121"/>
      <c r="AU121"/>
      <c r="AV121"/>
      <c r="AW121"/>
      <c r="AX121"/>
      <c r="AY121"/>
      <c r="AZ121"/>
      <c r="BA121"/>
      <c r="BB121"/>
      <c r="BC121"/>
      <c r="BD121"/>
      <c r="BE121"/>
      <c r="BF121"/>
      <c r="BG121"/>
      <c r="BH121"/>
      <c r="BI121"/>
      <c r="BJ121"/>
      <c r="BK121"/>
      <c r="BL121"/>
      <c r="BM121"/>
      <c r="BN121"/>
      <c r="BO121"/>
    </row>
    <row r="122" spans="1:67" x14ac:dyDescent="0.35">
      <c r="A122" s="12"/>
      <c r="B122" s="12"/>
      <c r="C122" s="8" t="s">
        <v>129</v>
      </c>
      <c r="D122" s="8"/>
      <c r="E122" s="31" t="s">
        <v>93</v>
      </c>
      <c r="F122" s="36">
        <v>-0.04</v>
      </c>
      <c r="G122" s="36">
        <v>-0.04</v>
      </c>
      <c r="H122" s="36">
        <v>-0.08</v>
      </c>
      <c r="I122" s="36">
        <v>-0.12</v>
      </c>
      <c r="J122" s="36">
        <v>-0.32</v>
      </c>
      <c r="K122" s="36">
        <v>-0.49</v>
      </c>
      <c r="L122" s="36">
        <v>-0.66</v>
      </c>
      <c r="M122" s="36">
        <v>-0.73</v>
      </c>
      <c r="N122" s="36">
        <v>-0.88</v>
      </c>
      <c r="O122" s="36">
        <v>-1.04</v>
      </c>
      <c r="P122" s="36">
        <v>-1.1100000000000001</v>
      </c>
      <c r="Q122" s="36">
        <v>-1.1299999999999999</v>
      </c>
      <c r="R122" s="36">
        <v>-1.1499999999999999</v>
      </c>
      <c r="S122" s="36">
        <v>-1.18</v>
      </c>
      <c r="T122" s="36">
        <v>-1.1100000000000001</v>
      </c>
      <c r="U122" s="36">
        <v>-1</v>
      </c>
      <c r="V122" s="36">
        <v>-1</v>
      </c>
      <c r="W122" s="36">
        <v>-1.02</v>
      </c>
      <c r="X122" s="36">
        <v>-1.02</v>
      </c>
      <c r="Y122" s="36">
        <v>-1.01</v>
      </c>
      <c r="Z122" s="36">
        <v>-1.02</v>
      </c>
      <c r="AA122" s="36">
        <v>-1.07</v>
      </c>
      <c r="AB122" s="36">
        <v>-1.05</v>
      </c>
      <c r="AC122" s="36">
        <v>-1.0900000000000001</v>
      </c>
      <c r="AD122" s="36">
        <v>-1.1200000000000001</v>
      </c>
      <c r="AE122" s="36">
        <v>-1.21</v>
      </c>
      <c r="AF122" s="36">
        <v>-1.18</v>
      </c>
      <c r="AG122" s="36">
        <v>-1.1200000000000001</v>
      </c>
      <c r="AH122" s="36">
        <v>-1.02</v>
      </c>
      <c r="AI122" s="36">
        <v>-0.93</v>
      </c>
      <c r="AJ122" s="36">
        <v>-0.8</v>
      </c>
      <c r="AK122" s="36">
        <v>-0.69</v>
      </c>
      <c r="AL122" s="36">
        <v>-0.59</v>
      </c>
      <c r="AM122" s="36">
        <v>-0.5</v>
      </c>
      <c r="AN122" s="36">
        <v>-0.43</v>
      </c>
      <c r="AO122" s="36">
        <v>-0.35</v>
      </c>
      <c r="AP122" s="36">
        <v>-0.34</v>
      </c>
      <c r="AQ122" s="36">
        <v>-0.31</v>
      </c>
    </row>
    <row r="123" spans="1:67" x14ac:dyDescent="0.35">
      <c r="A123" s="12"/>
      <c r="B123" s="12"/>
      <c r="C123" s="8" t="s">
        <v>130</v>
      </c>
      <c r="D123" s="8"/>
      <c r="E123" s="31" t="s">
        <v>93</v>
      </c>
      <c r="F123" s="36">
        <v>0</v>
      </c>
      <c r="G123" s="36">
        <v>0</v>
      </c>
      <c r="H123" s="36">
        <v>0</v>
      </c>
      <c r="I123" s="36">
        <v>0</v>
      </c>
      <c r="J123" s="36">
        <v>0</v>
      </c>
      <c r="K123" s="36">
        <v>0</v>
      </c>
      <c r="L123" s="36">
        <v>0</v>
      </c>
      <c r="M123" s="36">
        <v>0.06</v>
      </c>
      <c r="N123" s="36">
        <v>0.14000000000000001</v>
      </c>
      <c r="O123" s="36">
        <v>0.21</v>
      </c>
      <c r="P123" s="36">
        <v>0.32</v>
      </c>
      <c r="Q123" s="36">
        <v>0.47</v>
      </c>
      <c r="R123" s="36">
        <v>0.75</v>
      </c>
      <c r="S123" s="36">
        <v>0.93</v>
      </c>
      <c r="T123" s="36">
        <v>1.34</v>
      </c>
      <c r="U123" s="36">
        <v>1.81</v>
      </c>
      <c r="V123" s="36">
        <v>2.44</v>
      </c>
      <c r="W123" s="36">
        <v>2.4</v>
      </c>
      <c r="X123" s="36">
        <v>2.5299999999999998</v>
      </c>
      <c r="Y123" s="36">
        <v>2.5</v>
      </c>
      <c r="Z123" s="36">
        <v>2.38</v>
      </c>
      <c r="AA123" s="36">
        <v>2.17</v>
      </c>
      <c r="AB123" s="36">
        <v>2.33</v>
      </c>
      <c r="AC123" s="36">
        <v>2.04</v>
      </c>
      <c r="AD123" s="36">
        <v>1.68</v>
      </c>
      <c r="AE123" s="36">
        <v>1.1399999999999999</v>
      </c>
      <c r="AF123" s="36">
        <v>0.96</v>
      </c>
      <c r="AG123" s="36">
        <v>0.94</v>
      </c>
      <c r="AH123" s="36">
        <v>1.05</v>
      </c>
      <c r="AI123" s="36">
        <v>1</v>
      </c>
      <c r="AJ123" s="36">
        <v>1.1000000000000001</v>
      </c>
      <c r="AK123" s="36">
        <v>1.0900000000000001</v>
      </c>
      <c r="AL123" s="36">
        <v>1.02</v>
      </c>
      <c r="AM123" s="36">
        <v>0.76</v>
      </c>
      <c r="AN123" s="36">
        <v>0.56999999999999995</v>
      </c>
      <c r="AO123" s="36">
        <v>0.43</v>
      </c>
      <c r="AP123" s="36">
        <v>0.33</v>
      </c>
      <c r="AQ123" s="36">
        <v>0.23</v>
      </c>
    </row>
    <row r="124" spans="1:67" x14ac:dyDescent="0.35">
      <c r="A124" s="12"/>
      <c r="B124" s="12"/>
      <c r="C124" s="8" t="s">
        <v>137</v>
      </c>
      <c r="D124" s="8"/>
      <c r="E124" s="31" t="s">
        <v>93</v>
      </c>
      <c r="F124" s="36">
        <v>0.56000000000000005</v>
      </c>
      <c r="G124" s="36">
        <v>0.8</v>
      </c>
      <c r="H124" s="36">
        <v>0.67</v>
      </c>
      <c r="I124" s="36">
        <v>0.87</v>
      </c>
      <c r="J124" s="36">
        <v>0.53</v>
      </c>
      <c r="K124" s="36">
        <v>0.47</v>
      </c>
      <c r="L124" s="36">
        <v>0.4</v>
      </c>
      <c r="M124" s="36">
        <v>0.2</v>
      </c>
      <c r="N124" s="36">
        <v>0.35</v>
      </c>
      <c r="O124" s="36">
        <v>0.28000000000000003</v>
      </c>
      <c r="P124" s="36">
        <v>0.28000000000000003</v>
      </c>
      <c r="Q124" s="36">
        <v>0.4</v>
      </c>
      <c r="R124" s="36">
        <v>0</v>
      </c>
      <c r="S124" s="36">
        <v>0</v>
      </c>
      <c r="T124" s="36">
        <v>0</v>
      </c>
      <c r="U124" s="36">
        <v>0</v>
      </c>
      <c r="V124" s="36">
        <v>0</v>
      </c>
      <c r="W124" s="36">
        <v>0</v>
      </c>
      <c r="X124" s="36">
        <v>0</v>
      </c>
      <c r="Y124" s="36">
        <v>0</v>
      </c>
      <c r="Z124" s="36">
        <v>0</v>
      </c>
      <c r="AA124" s="36">
        <v>0</v>
      </c>
      <c r="AB124" s="36">
        <v>0</v>
      </c>
      <c r="AC124" s="36">
        <v>0</v>
      </c>
      <c r="AD124" s="36">
        <v>0</v>
      </c>
      <c r="AE124" s="36">
        <v>0</v>
      </c>
      <c r="AF124" s="36">
        <v>0</v>
      </c>
      <c r="AG124" s="36">
        <v>0</v>
      </c>
      <c r="AH124" s="36">
        <v>0</v>
      </c>
      <c r="AI124" s="36">
        <v>0</v>
      </c>
      <c r="AJ124" s="36">
        <v>0</v>
      </c>
      <c r="AK124" s="36">
        <v>0</v>
      </c>
      <c r="AL124" s="36">
        <v>0</v>
      </c>
      <c r="AM124" s="36">
        <v>0</v>
      </c>
      <c r="AN124" s="36">
        <v>0</v>
      </c>
      <c r="AO124" s="36">
        <v>0</v>
      </c>
      <c r="AP124" s="36">
        <v>0</v>
      </c>
      <c r="AQ124" s="36">
        <v>0</v>
      </c>
    </row>
    <row r="125" spans="1:67" x14ac:dyDescent="0.35">
      <c r="A125" s="12"/>
      <c r="B125" s="12"/>
      <c r="C125" s="8" t="s">
        <v>138</v>
      </c>
      <c r="D125" s="8"/>
      <c r="E125" s="31" t="s">
        <v>93</v>
      </c>
      <c r="F125" s="36">
        <v>-1.1000000000000001</v>
      </c>
      <c r="G125" s="36">
        <v>-1.1000000000000001</v>
      </c>
      <c r="H125" s="36">
        <v>-1.19</v>
      </c>
      <c r="I125" s="36">
        <v>-1.35</v>
      </c>
      <c r="J125" s="36">
        <v>-1.38</v>
      </c>
      <c r="K125" s="36">
        <v>-1.39</v>
      </c>
      <c r="L125" s="36">
        <v>-1.39</v>
      </c>
      <c r="M125" s="36">
        <v>-1.72</v>
      </c>
      <c r="N125" s="36">
        <v>-1.7</v>
      </c>
      <c r="O125" s="36">
        <v>-1.72</v>
      </c>
      <c r="P125" s="36">
        <v>-1.67</v>
      </c>
      <c r="Q125" s="36">
        <v>-1.67</v>
      </c>
      <c r="R125" s="36">
        <v>-2.06</v>
      </c>
      <c r="S125" s="36">
        <v>-1.98</v>
      </c>
      <c r="T125" s="36">
        <v>-1.8</v>
      </c>
      <c r="U125" s="36">
        <v>-1.68</v>
      </c>
      <c r="V125" s="36">
        <v>-1.64</v>
      </c>
      <c r="W125" s="36">
        <v>-1.65</v>
      </c>
      <c r="X125" s="36">
        <v>-1.68</v>
      </c>
      <c r="Y125" s="36">
        <v>-1.74</v>
      </c>
      <c r="Z125" s="36">
        <v>-1.7</v>
      </c>
      <c r="AA125" s="36">
        <v>-1.72</v>
      </c>
      <c r="AB125" s="36">
        <v>-1.69</v>
      </c>
      <c r="AC125" s="36">
        <v>-1.71</v>
      </c>
      <c r="AD125" s="36">
        <v>-1.75</v>
      </c>
      <c r="AE125" s="36">
        <v>-1.81</v>
      </c>
      <c r="AF125" s="36">
        <v>-1.79</v>
      </c>
      <c r="AG125" s="36">
        <v>-1.77</v>
      </c>
      <c r="AH125" s="36">
        <v>-1.74</v>
      </c>
      <c r="AI125" s="36">
        <v>-1.72</v>
      </c>
      <c r="AJ125" s="36">
        <v>-1.68</v>
      </c>
      <c r="AK125" s="36">
        <v>-1.66</v>
      </c>
      <c r="AL125" s="36">
        <v>-1.64</v>
      </c>
      <c r="AM125" s="36">
        <v>-1.69</v>
      </c>
      <c r="AN125" s="36">
        <v>-1.68</v>
      </c>
      <c r="AO125" s="36">
        <v>-1.69</v>
      </c>
      <c r="AP125" s="36">
        <v>-1.69</v>
      </c>
      <c r="AQ125" s="36">
        <v>-1.73</v>
      </c>
    </row>
    <row r="126" spans="1:67" x14ac:dyDescent="0.35">
      <c r="A126" s="12"/>
      <c r="B126" s="12"/>
      <c r="C126" s="8" t="s">
        <v>131</v>
      </c>
      <c r="D126" s="8"/>
      <c r="E126" s="31" t="s">
        <v>93</v>
      </c>
      <c r="F126" s="36">
        <v>34.369999999999997</v>
      </c>
      <c r="G126" s="36">
        <v>38.54</v>
      </c>
      <c r="H126" s="36">
        <v>46.02</v>
      </c>
      <c r="I126" s="36">
        <v>50.54</v>
      </c>
      <c r="J126" s="36">
        <v>54.74</v>
      </c>
      <c r="K126" s="36">
        <v>58.38</v>
      </c>
      <c r="L126" s="36">
        <v>57.84</v>
      </c>
      <c r="M126" s="36">
        <v>59.59</v>
      </c>
      <c r="N126" s="36">
        <v>60.9</v>
      </c>
      <c r="O126" s="36">
        <v>62.09</v>
      </c>
      <c r="P126" s="36">
        <v>62.87</v>
      </c>
      <c r="Q126" s="36">
        <v>63.15</v>
      </c>
      <c r="R126" s="36">
        <v>65.61</v>
      </c>
      <c r="S126" s="36">
        <v>68.709999999999994</v>
      </c>
      <c r="T126" s="36">
        <v>70.16</v>
      </c>
      <c r="U126" s="36">
        <v>72.89</v>
      </c>
      <c r="V126" s="36">
        <v>75.319999999999993</v>
      </c>
      <c r="W126" s="36">
        <v>78.55</v>
      </c>
      <c r="X126" s="36">
        <v>82.96</v>
      </c>
      <c r="Y126" s="36">
        <v>87.47</v>
      </c>
      <c r="Z126" s="36">
        <v>93.11</v>
      </c>
      <c r="AA126" s="36">
        <v>98.86</v>
      </c>
      <c r="AB126" s="36">
        <v>101.39</v>
      </c>
      <c r="AC126" s="36">
        <v>103.97</v>
      </c>
      <c r="AD126" s="36">
        <v>109.14</v>
      </c>
      <c r="AE126" s="36">
        <v>112.36</v>
      </c>
      <c r="AF126" s="36">
        <v>113.35</v>
      </c>
      <c r="AG126" s="36">
        <v>113.76</v>
      </c>
      <c r="AH126" s="36">
        <v>113.31</v>
      </c>
      <c r="AI126" s="36">
        <v>112.59</v>
      </c>
      <c r="AJ126" s="36">
        <v>110.67</v>
      </c>
      <c r="AK126" s="36">
        <v>112.34</v>
      </c>
      <c r="AL126" s="36">
        <v>113.55</v>
      </c>
      <c r="AM126" s="36">
        <v>115.4</v>
      </c>
      <c r="AN126" s="36">
        <v>115.64</v>
      </c>
      <c r="AO126" s="36">
        <v>116.38</v>
      </c>
      <c r="AP126" s="36">
        <v>115.51</v>
      </c>
      <c r="AQ126" s="36">
        <v>115.4</v>
      </c>
    </row>
    <row r="127" spans="1:67" x14ac:dyDescent="0.35">
      <c r="A127" s="12"/>
      <c r="B127" s="12"/>
      <c r="C127" s="8" t="s">
        <v>139</v>
      </c>
      <c r="D127" s="8"/>
      <c r="E127" s="31" t="s">
        <v>93</v>
      </c>
      <c r="F127" s="36">
        <v>49.6</v>
      </c>
      <c r="G127" s="36">
        <v>59.16</v>
      </c>
      <c r="H127" s="36">
        <v>86.36</v>
      </c>
      <c r="I127" s="36">
        <v>115.01</v>
      </c>
      <c r="J127" s="36">
        <v>150.38</v>
      </c>
      <c r="K127" s="36">
        <v>179.38</v>
      </c>
      <c r="L127" s="36">
        <v>200.77</v>
      </c>
      <c r="M127" s="36">
        <v>220.38</v>
      </c>
      <c r="N127" s="36">
        <v>230.03</v>
      </c>
      <c r="O127" s="36">
        <v>238.84</v>
      </c>
      <c r="P127" s="36">
        <v>244.08</v>
      </c>
      <c r="Q127" s="36">
        <v>250.51</v>
      </c>
      <c r="R127" s="36">
        <v>256.45999999999998</v>
      </c>
      <c r="S127" s="36">
        <v>263.52999999999997</v>
      </c>
      <c r="T127" s="36">
        <v>265.61</v>
      </c>
      <c r="U127" s="36">
        <v>269.82</v>
      </c>
      <c r="V127" s="36">
        <v>273.23</v>
      </c>
      <c r="W127" s="36">
        <v>276.79000000000002</v>
      </c>
      <c r="X127" s="36">
        <v>279.25</v>
      </c>
      <c r="Y127" s="36">
        <v>282.62</v>
      </c>
      <c r="Z127" s="36">
        <v>286.57</v>
      </c>
      <c r="AA127" s="36">
        <v>299.49</v>
      </c>
      <c r="AB127" s="36">
        <v>307.14</v>
      </c>
      <c r="AC127" s="36">
        <v>315.64</v>
      </c>
      <c r="AD127" s="36">
        <v>327.2</v>
      </c>
      <c r="AE127" s="36">
        <v>341.32</v>
      </c>
      <c r="AF127" s="36">
        <v>348.56</v>
      </c>
      <c r="AG127" s="36">
        <v>353.07</v>
      </c>
      <c r="AH127" s="36">
        <v>347.67</v>
      </c>
      <c r="AI127" s="36">
        <v>344.96</v>
      </c>
      <c r="AJ127" s="36">
        <v>338.29</v>
      </c>
      <c r="AK127" s="36">
        <v>336.78</v>
      </c>
      <c r="AL127" s="36">
        <v>345.43</v>
      </c>
      <c r="AM127" s="36">
        <v>356.37</v>
      </c>
      <c r="AN127" s="36">
        <v>367.05</v>
      </c>
      <c r="AO127" s="36">
        <v>376.13</v>
      </c>
      <c r="AP127" s="36">
        <v>381.99</v>
      </c>
      <c r="AQ127" s="36">
        <v>388.27</v>
      </c>
    </row>
    <row r="128" spans="1:67" x14ac:dyDescent="0.35">
      <c r="A128" s="37"/>
      <c r="B128" s="12"/>
      <c r="C128" s="8" t="s">
        <v>140</v>
      </c>
      <c r="D128" s="8"/>
      <c r="E128" s="31" t="s">
        <v>93</v>
      </c>
      <c r="F128" s="36">
        <v>5.74</v>
      </c>
      <c r="G128" s="36">
        <v>5.81</v>
      </c>
      <c r="H128" s="36">
        <v>5.84</v>
      </c>
      <c r="I128" s="36">
        <v>5.87</v>
      </c>
      <c r="J128" s="36">
        <v>5.87</v>
      </c>
      <c r="K128" s="36">
        <v>5.73</v>
      </c>
      <c r="L128" s="36">
        <v>5.51</v>
      </c>
      <c r="M128" s="36">
        <v>5.68</v>
      </c>
      <c r="N128" s="36">
        <v>5.78</v>
      </c>
      <c r="O128" s="36">
        <v>5.97</v>
      </c>
      <c r="P128" s="36">
        <v>6.17</v>
      </c>
      <c r="Q128" s="36">
        <v>6.19</v>
      </c>
      <c r="R128" s="36">
        <v>6.2</v>
      </c>
      <c r="S128" s="36">
        <v>6.23</v>
      </c>
      <c r="T128" s="36">
        <v>6.22</v>
      </c>
      <c r="U128" s="36">
        <v>6.22</v>
      </c>
      <c r="V128" s="36">
        <v>6.22</v>
      </c>
      <c r="W128" s="36">
        <v>6.24</v>
      </c>
      <c r="X128" s="36">
        <v>6.22</v>
      </c>
      <c r="Y128" s="36">
        <v>6.22</v>
      </c>
      <c r="Z128" s="36">
        <v>6.22</v>
      </c>
      <c r="AA128" s="36">
        <v>6.24</v>
      </c>
      <c r="AB128" s="36">
        <v>6.22</v>
      </c>
      <c r="AC128" s="36">
        <v>6.22</v>
      </c>
      <c r="AD128" s="36">
        <v>6.22</v>
      </c>
      <c r="AE128" s="36">
        <v>6.24</v>
      </c>
      <c r="AF128" s="36">
        <v>6.22</v>
      </c>
      <c r="AG128" s="36">
        <v>6.22</v>
      </c>
      <c r="AH128" s="36">
        <v>6.22</v>
      </c>
      <c r="AI128" s="36">
        <v>6.23</v>
      </c>
      <c r="AJ128" s="36">
        <v>6.22</v>
      </c>
      <c r="AK128" s="36">
        <v>6.22</v>
      </c>
      <c r="AL128" s="36">
        <v>6.22</v>
      </c>
      <c r="AM128" s="36">
        <v>6.23</v>
      </c>
      <c r="AN128" s="36">
        <v>6.22</v>
      </c>
      <c r="AO128" s="36">
        <v>6.22</v>
      </c>
      <c r="AP128" s="36">
        <v>6.22</v>
      </c>
      <c r="AQ128" s="36">
        <v>6.24</v>
      </c>
    </row>
    <row r="129" spans="1:43" x14ac:dyDescent="0.35">
      <c r="A129" s="12"/>
      <c r="B129" s="12"/>
      <c r="C129" s="8" t="s">
        <v>141</v>
      </c>
      <c r="D129" s="8"/>
      <c r="E129" s="31" t="s">
        <v>93</v>
      </c>
      <c r="F129" s="36">
        <v>0</v>
      </c>
      <c r="G129" s="36">
        <v>0</v>
      </c>
      <c r="H129" s="36">
        <v>0</v>
      </c>
      <c r="I129" s="36">
        <v>0</v>
      </c>
      <c r="J129" s="36">
        <v>0</v>
      </c>
      <c r="K129" s="36">
        <v>0</v>
      </c>
      <c r="L129" s="36">
        <v>0</v>
      </c>
      <c r="M129" s="36">
        <v>0.43</v>
      </c>
      <c r="N129" s="36">
        <v>3.01</v>
      </c>
      <c r="O129" s="36">
        <v>5.59</v>
      </c>
      <c r="P129" s="36">
        <v>5.76</v>
      </c>
      <c r="Q129" s="36">
        <v>8.74</v>
      </c>
      <c r="R129" s="36">
        <v>12.07</v>
      </c>
      <c r="S129" s="36">
        <v>14.13</v>
      </c>
      <c r="T129" s="36">
        <v>14.74</v>
      </c>
      <c r="U129" s="36">
        <v>14.89</v>
      </c>
      <c r="V129" s="36">
        <v>15.15</v>
      </c>
      <c r="W129" s="36">
        <v>17.32</v>
      </c>
      <c r="X129" s="36">
        <v>17.64</v>
      </c>
      <c r="Y129" s="36">
        <v>17.79</v>
      </c>
      <c r="Z129" s="36">
        <v>20.81</v>
      </c>
      <c r="AA129" s="36">
        <v>20.82</v>
      </c>
      <c r="AB129" s="36">
        <v>21</v>
      </c>
      <c r="AC129" s="36">
        <v>23.47</v>
      </c>
      <c r="AD129" s="36">
        <v>22.93</v>
      </c>
      <c r="AE129" s="36">
        <v>25.04</v>
      </c>
      <c r="AF129" s="36">
        <v>24.93</v>
      </c>
      <c r="AG129" s="36">
        <v>24.84</v>
      </c>
      <c r="AH129" s="36">
        <v>25.28</v>
      </c>
      <c r="AI129" s="36">
        <v>28.27</v>
      </c>
      <c r="AJ129" s="36">
        <v>28.72</v>
      </c>
      <c r="AK129" s="36">
        <v>29.17</v>
      </c>
      <c r="AL129" s="36">
        <v>29.38</v>
      </c>
      <c r="AM129" s="36">
        <v>29.22</v>
      </c>
      <c r="AN129" s="36">
        <v>29.1</v>
      </c>
      <c r="AO129" s="36">
        <v>29.19</v>
      </c>
      <c r="AP129" s="36">
        <v>29.36</v>
      </c>
      <c r="AQ129" s="36">
        <v>29.38</v>
      </c>
    </row>
    <row r="130" spans="1:43" x14ac:dyDescent="0.35">
      <c r="A130" s="12"/>
      <c r="B130" s="12"/>
      <c r="C130" s="8" t="s">
        <v>142</v>
      </c>
      <c r="D130" s="8"/>
      <c r="E130" s="31" t="s">
        <v>93</v>
      </c>
      <c r="F130" s="36">
        <v>49.84</v>
      </c>
      <c r="G130" s="36">
        <v>49.94</v>
      </c>
      <c r="H130" s="36">
        <v>45.69</v>
      </c>
      <c r="I130" s="36">
        <v>42.53</v>
      </c>
      <c r="J130" s="36">
        <v>33.19</v>
      </c>
      <c r="K130" s="36">
        <v>24.19</v>
      </c>
      <c r="L130" s="36">
        <v>21.03</v>
      </c>
      <c r="M130" s="36">
        <v>19.989999999999998</v>
      </c>
      <c r="N130" s="36">
        <v>20.32</v>
      </c>
      <c r="O130" s="36">
        <v>19.91</v>
      </c>
      <c r="P130" s="36">
        <v>20.54</v>
      </c>
      <c r="Q130" s="36">
        <v>20.74</v>
      </c>
      <c r="R130" s="36">
        <v>21.11</v>
      </c>
      <c r="S130" s="36">
        <v>20.02</v>
      </c>
      <c r="T130" s="36">
        <v>20.9</v>
      </c>
      <c r="U130" s="36">
        <v>21.43</v>
      </c>
      <c r="V130" s="36">
        <v>21.63</v>
      </c>
      <c r="W130" s="36">
        <v>21.76</v>
      </c>
      <c r="X130" s="36">
        <v>22.73</v>
      </c>
      <c r="Y130" s="36">
        <v>22.82</v>
      </c>
      <c r="Z130" s="36">
        <v>22.82</v>
      </c>
      <c r="AA130" s="36">
        <v>22.12</v>
      </c>
      <c r="AB130" s="36">
        <v>22.79</v>
      </c>
      <c r="AC130" s="36">
        <v>22.16</v>
      </c>
      <c r="AD130" s="36">
        <v>22.05</v>
      </c>
      <c r="AE130" s="36">
        <v>21.34</v>
      </c>
      <c r="AF130" s="36">
        <v>21.33</v>
      </c>
      <c r="AG130" s="36">
        <v>21.26</v>
      </c>
      <c r="AH130" s="36">
        <v>21.6</v>
      </c>
      <c r="AI130" s="36">
        <v>21.92</v>
      </c>
      <c r="AJ130" s="36">
        <v>22.19</v>
      </c>
      <c r="AK130" s="36">
        <v>22.46</v>
      </c>
      <c r="AL130" s="36">
        <v>22.57</v>
      </c>
      <c r="AM130" s="36">
        <v>22.52</v>
      </c>
      <c r="AN130" s="36">
        <v>22.35</v>
      </c>
      <c r="AO130" s="36">
        <v>22.29</v>
      </c>
      <c r="AP130" s="36">
        <v>22.3</v>
      </c>
      <c r="AQ130" s="36">
        <v>22.38</v>
      </c>
    </row>
    <row r="131" spans="1:43" x14ac:dyDescent="0.35">
      <c r="A131" s="37"/>
      <c r="B131" s="12"/>
      <c r="C131" s="8" t="s">
        <v>132</v>
      </c>
      <c r="D131" s="8"/>
      <c r="E131" s="31" t="s">
        <v>93</v>
      </c>
      <c r="F131" s="36">
        <v>12.76</v>
      </c>
      <c r="G131" s="36">
        <v>16.5</v>
      </c>
      <c r="H131" s="36">
        <v>20.05</v>
      </c>
      <c r="I131" s="36">
        <v>24.59</v>
      </c>
      <c r="J131" s="36">
        <v>28.18</v>
      </c>
      <c r="K131" s="36">
        <v>31.68</v>
      </c>
      <c r="L131" s="36">
        <v>34.68</v>
      </c>
      <c r="M131" s="36">
        <v>40.229999999999997</v>
      </c>
      <c r="N131" s="36">
        <v>44.79</v>
      </c>
      <c r="O131" s="36">
        <v>51.48</v>
      </c>
      <c r="P131" s="36">
        <v>55.93</v>
      </c>
      <c r="Q131" s="36">
        <v>59.5</v>
      </c>
      <c r="R131" s="36">
        <v>63.05</v>
      </c>
      <c r="S131" s="36">
        <v>64.41</v>
      </c>
      <c r="T131" s="36">
        <v>65.81</v>
      </c>
      <c r="U131" s="36">
        <v>67.53</v>
      </c>
      <c r="V131" s="36">
        <v>69.040000000000006</v>
      </c>
      <c r="W131" s="36">
        <v>70.61</v>
      </c>
      <c r="X131" s="36">
        <v>72.069999999999993</v>
      </c>
      <c r="Y131" s="36">
        <v>73.73</v>
      </c>
      <c r="Z131" s="36">
        <v>74.84</v>
      </c>
      <c r="AA131" s="36">
        <v>76.23</v>
      </c>
      <c r="AB131" s="36">
        <v>79.44</v>
      </c>
      <c r="AC131" s="36">
        <v>83.3</v>
      </c>
      <c r="AD131" s="36">
        <v>85.13</v>
      </c>
      <c r="AE131" s="36">
        <v>86.91</v>
      </c>
      <c r="AF131" s="36">
        <v>87.07</v>
      </c>
      <c r="AG131" s="36">
        <v>87.6</v>
      </c>
      <c r="AH131" s="36">
        <v>87.74</v>
      </c>
      <c r="AI131" s="36">
        <v>88.32</v>
      </c>
      <c r="AJ131" s="36">
        <v>88.24</v>
      </c>
      <c r="AK131" s="36">
        <v>88.86</v>
      </c>
      <c r="AL131" s="36">
        <v>89.52</v>
      </c>
      <c r="AM131" s="36">
        <v>90.68</v>
      </c>
      <c r="AN131" s="36">
        <v>91.21</v>
      </c>
      <c r="AO131" s="36">
        <v>92.27</v>
      </c>
      <c r="AP131" s="36">
        <v>93.22</v>
      </c>
      <c r="AQ131" s="36">
        <v>94.25</v>
      </c>
    </row>
    <row r="132" spans="1:43" x14ac:dyDescent="0.35">
      <c r="A132" s="37"/>
      <c r="B132" s="12"/>
      <c r="C132" s="8" t="s">
        <v>143</v>
      </c>
      <c r="D132" s="8"/>
      <c r="E132" s="31" t="s">
        <v>93</v>
      </c>
      <c r="F132" s="36">
        <v>9.27</v>
      </c>
      <c r="G132" s="36">
        <v>9.2899999999999991</v>
      </c>
      <c r="H132" s="36">
        <v>9.58</v>
      </c>
      <c r="I132" s="36">
        <v>9.58</v>
      </c>
      <c r="J132" s="36">
        <v>9.58</v>
      </c>
      <c r="K132" s="36">
        <v>9.6</v>
      </c>
      <c r="L132" s="36">
        <v>9.58</v>
      </c>
      <c r="M132" s="36">
        <v>9.58</v>
      </c>
      <c r="N132" s="36">
        <v>9.58</v>
      </c>
      <c r="O132" s="36">
        <v>9.6</v>
      </c>
      <c r="P132" s="36">
        <v>9.58</v>
      </c>
      <c r="Q132" s="36">
        <v>9.58</v>
      </c>
      <c r="R132" s="36">
        <v>0</v>
      </c>
      <c r="S132" s="36">
        <v>0</v>
      </c>
      <c r="T132" s="36">
        <v>0</v>
      </c>
      <c r="U132" s="36">
        <v>0</v>
      </c>
      <c r="V132" s="36">
        <v>0</v>
      </c>
      <c r="W132" s="36">
        <v>0</v>
      </c>
      <c r="X132" s="36">
        <v>0</v>
      </c>
      <c r="Y132" s="36">
        <v>0</v>
      </c>
      <c r="Z132" s="36">
        <v>0</v>
      </c>
      <c r="AA132" s="36">
        <v>0</v>
      </c>
      <c r="AB132" s="36">
        <v>0</v>
      </c>
      <c r="AC132" s="36">
        <v>0</v>
      </c>
      <c r="AD132" s="36">
        <v>0</v>
      </c>
      <c r="AE132" s="36">
        <v>0</v>
      </c>
      <c r="AF132" s="36">
        <v>0</v>
      </c>
      <c r="AG132" s="36">
        <v>0</v>
      </c>
      <c r="AH132" s="36">
        <v>0</v>
      </c>
      <c r="AI132" s="36">
        <v>0</v>
      </c>
      <c r="AJ132" s="36">
        <v>0</v>
      </c>
      <c r="AK132" s="36">
        <v>0</v>
      </c>
      <c r="AL132" s="36">
        <v>0</v>
      </c>
      <c r="AM132" s="36">
        <v>0</v>
      </c>
      <c r="AN132" s="36">
        <v>0</v>
      </c>
      <c r="AO132" s="36">
        <v>0</v>
      </c>
      <c r="AP132" s="36">
        <v>0</v>
      </c>
      <c r="AQ132" s="36">
        <v>0</v>
      </c>
    </row>
    <row r="133" spans="1:43" x14ac:dyDescent="0.35">
      <c r="A133" s="37"/>
      <c r="B133" s="12"/>
      <c r="C133" s="8" t="s">
        <v>144</v>
      </c>
      <c r="D133" s="8"/>
      <c r="E133" s="31" t="s">
        <v>93</v>
      </c>
      <c r="F133" s="36">
        <v>0</v>
      </c>
      <c r="G133" s="36">
        <v>0</v>
      </c>
      <c r="H133" s="36">
        <v>1.18</v>
      </c>
      <c r="I133" s="36">
        <v>1.86</v>
      </c>
      <c r="J133" s="36">
        <v>1.55</v>
      </c>
      <c r="K133" s="36">
        <v>2.27</v>
      </c>
      <c r="L133" s="36">
        <v>1.84</v>
      </c>
      <c r="M133" s="36">
        <v>2.02</v>
      </c>
      <c r="N133" s="36">
        <v>1.98</v>
      </c>
      <c r="O133" s="36">
        <v>2.42</v>
      </c>
      <c r="P133" s="36">
        <v>2.2799999999999998</v>
      </c>
      <c r="Q133" s="36">
        <v>2.46</v>
      </c>
      <c r="R133" s="36">
        <v>3.04</v>
      </c>
      <c r="S133" s="36">
        <v>3.85</v>
      </c>
      <c r="T133" s="36">
        <v>4.79</v>
      </c>
      <c r="U133" s="36">
        <v>5.49</v>
      </c>
      <c r="V133" s="36">
        <v>6.47</v>
      </c>
      <c r="W133" s="36">
        <v>7.04</v>
      </c>
      <c r="X133" s="36">
        <v>7.26</v>
      </c>
      <c r="Y133" s="36">
        <v>7.72</v>
      </c>
      <c r="Z133" s="36">
        <v>8.31</v>
      </c>
      <c r="AA133" s="36">
        <v>8.8000000000000007</v>
      </c>
      <c r="AB133" s="36">
        <v>9.6199999999999992</v>
      </c>
      <c r="AC133" s="36">
        <v>10</v>
      </c>
      <c r="AD133" s="36">
        <v>9.93</v>
      </c>
      <c r="AE133" s="36">
        <v>9.42</v>
      </c>
      <c r="AF133" s="36">
        <v>9.3000000000000007</v>
      </c>
      <c r="AG133" s="36">
        <v>9.48</v>
      </c>
      <c r="AH133" s="36">
        <v>10.029999999999999</v>
      </c>
      <c r="AI133" s="36">
        <v>10.41</v>
      </c>
      <c r="AJ133" s="36">
        <v>11.64</v>
      </c>
      <c r="AK133" s="36">
        <v>12.02</v>
      </c>
      <c r="AL133" s="36">
        <v>12.42</v>
      </c>
      <c r="AM133" s="36">
        <v>11.85</v>
      </c>
      <c r="AN133" s="36">
        <v>11.44</v>
      </c>
      <c r="AO133" s="36">
        <v>11.09</v>
      </c>
      <c r="AP133" s="36">
        <v>10.77</v>
      </c>
      <c r="AQ133" s="36">
        <v>10.38</v>
      </c>
    </row>
    <row r="134" spans="1:43" x14ac:dyDescent="0.35">
      <c r="A134" s="37"/>
      <c r="B134" s="12"/>
      <c r="C134" s="8" t="s">
        <v>145</v>
      </c>
      <c r="D134" s="8"/>
      <c r="E134" s="31" t="s">
        <v>93</v>
      </c>
      <c r="F134" s="36">
        <v>0</v>
      </c>
      <c r="G134" s="36">
        <v>0</v>
      </c>
      <c r="H134" s="36">
        <v>4.1500000000000004</v>
      </c>
      <c r="I134" s="36">
        <v>11.08</v>
      </c>
      <c r="J134" s="36">
        <v>16.45</v>
      </c>
      <c r="K134" s="36">
        <v>24.11</v>
      </c>
      <c r="L134" s="36">
        <v>21.64</v>
      </c>
      <c r="M134" s="36">
        <v>26.61</v>
      </c>
      <c r="N134" s="36">
        <v>31.45</v>
      </c>
      <c r="O134" s="36">
        <v>35.090000000000003</v>
      </c>
      <c r="P134" s="36">
        <v>42.65</v>
      </c>
      <c r="Q134" s="36">
        <v>50.89</v>
      </c>
      <c r="R134" s="36">
        <v>59.58</v>
      </c>
      <c r="S134" s="36">
        <v>62.61</v>
      </c>
      <c r="T134" s="36">
        <v>65.930000000000007</v>
      </c>
      <c r="U134" s="36">
        <v>69.64</v>
      </c>
      <c r="V134" s="36">
        <v>71.260000000000005</v>
      </c>
      <c r="W134" s="36">
        <v>70.09</v>
      </c>
      <c r="X134" s="36">
        <v>70.58</v>
      </c>
      <c r="Y134" s="36">
        <v>70.540000000000006</v>
      </c>
      <c r="Z134" s="36">
        <v>70.62</v>
      </c>
      <c r="AA134" s="36">
        <v>69.97</v>
      </c>
      <c r="AB134" s="36">
        <v>70.709999999999994</v>
      </c>
      <c r="AC134" s="36">
        <v>70.86</v>
      </c>
      <c r="AD134" s="36">
        <v>71.73</v>
      </c>
      <c r="AE134" s="36">
        <v>69.23</v>
      </c>
      <c r="AF134" s="36">
        <v>70.66</v>
      </c>
      <c r="AG134" s="36">
        <v>73.38</v>
      </c>
      <c r="AH134" s="36">
        <v>79.069999999999993</v>
      </c>
      <c r="AI134" s="36">
        <v>82.6</v>
      </c>
      <c r="AJ134" s="36">
        <v>89.91</v>
      </c>
      <c r="AK134" s="36">
        <v>93.31</v>
      </c>
      <c r="AL134" s="36">
        <v>95.05</v>
      </c>
      <c r="AM134" s="36">
        <v>91.48</v>
      </c>
      <c r="AN134" s="36">
        <v>89.18</v>
      </c>
      <c r="AO134" s="36">
        <v>86.36</v>
      </c>
      <c r="AP134" s="36">
        <v>84.54</v>
      </c>
      <c r="AQ134" s="36">
        <v>82.11</v>
      </c>
    </row>
    <row r="135" spans="1:43" x14ac:dyDescent="0.35">
      <c r="A135" s="37"/>
      <c r="B135" s="12"/>
      <c r="C135" s="8" t="s">
        <v>146</v>
      </c>
      <c r="D135" s="8"/>
      <c r="E135" s="31" t="s">
        <v>93</v>
      </c>
      <c r="F135" s="36">
        <v>88.17</v>
      </c>
      <c r="G135" s="36">
        <v>82.81</v>
      </c>
      <c r="H135" s="36">
        <v>64.12</v>
      </c>
      <c r="I135" s="36">
        <v>45.4</v>
      </c>
      <c r="J135" s="36">
        <v>36.549999999999997</v>
      </c>
      <c r="K135" s="36">
        <v>23.65</v>
      </c>
      <c r="L135" s="36">
        <v>17.940000000000001</v>
      </c>
      <c r="M135" s="36">
        <v>11.35</v>
      </c>
      <c r="N135" s="36">
        <v>11.17</v>
      </c>
      <c r="O135" s="36">
        <v>9.81</v>
      </c>
      <c r="P135" s="36">
        <v>9.3800000000000008</v>
      </c>
      <c r="Q135" s="36">
        <v>4.45</v>
      </c>
      <c r="R135" s="36">
        <v>0.03</v>
      </c>
      <c r="S135" s="36">
        <v>0.03</v>
      </c>
      <c r="T135" s="36">
        <v>0.03</v>
      </c>
      <c r="U135" s="36">
        <v>0.04</v>
      </c>
      <c r="V135" s="36">
        <v>0.04</v>
      </c>
      <c r="W135" s="36">
        <v>0.04</v>
      </c>
      <c r="X135" s="36">
        <v>0.04</v>
      </c>
      <c r="Y135" s="36">
        <v>0.03</v>
      </c>
      <c r="Z135" s="36">
        <v>0.04</v>
      </c>
      <c r="AA135" s="36">
        <v>0.03</v>
      </c>
      <c r="AB135" s="36">
        <v>0.03</v>
      </c>
      <c r="AC135" s="36">
        <v>0.03</v>
      </c>
      <c r="AD135" s="36">
        <v>0.03</v>
      </c>
      <c r="AE135" s="36">
        <v>0.02</v>
      </c>
      <c r="AF135" s="36">
        <v>0.02</v>
      </c>
      <c r="AG135" s="36">
        <v>0.02</v>
      </c>
      <c r="AH135" s="36">
        <v>0.02</v>
      </c>
      <c r="AI135" s="36">
        <v>0.03</v>
      </c>
      <c r="AJ135" s="36">
        <v>0.02</v>
      </c>
      <c r="AK135" s="36">
        <v>0.02</v>
      </c>
      <c r="AL135" s="36">
        <v>0.02</v>
      </c>
      <c r="AM135" s="36">
        <v>0.03</v>
      </c>
      <c r="AN135" s="36">
        <v>0.01</v>
      </c>
      <c r="AO135" s="36">
        <v>0.01</v>
      </c>
      <c r="AP135" s="36">
        <v>0.01</v>
      </c>
      <c r="AQ135" s="36">
        <v>0.01</v>
      </c>
    </row>
    <row r="136" spans="1:43" x14ac:dyDescent="0.35">
      <c r="A136" s="37"/>
      <c r="B136" s="12"/>
      <c r="C136" s="8" t="s">
        <v>147</v>
      </c>
      <c r="D136" s="8"/>
      <c r="E136" s="31" t="s">
        <v>93</v>
      </c>
      <c r="F136" s="36">
        <v>4.9000000000000004</v>
      </c>
      <c r="G136" s="36">
        <v>2.41</v>
      </c>
      <c r="H136" s="36">
        <v>0</v>
      </c>
      <c r="I136" s="36">
        <v>0</v>
      </c>
      <c r="J136" s="36">
        <v>0</v>
      </c>
      <c r="K136" s="36">
        <v>0</v>
      </c>
      <c r="L136" s="36">
        <v>0</v>
      </c>
      <c r="M136" s="36">
        <v>0</v>
      </c>
      <c r="N136" s="36">
        <v>0</v>
      </c>
      <c r="O136" s="36">
        <v>0</v>
      </c>
      <c r="P136" s="36">
        <v>0</v>
      </c>
      <c r="Q136" s="36">
        <v>0</v>
      </c>
      <c r="R136" s="36">
        <v>0</v>
      </c>
      <c r="S136" s="36">
        <v>0</v>
      </c>
      <c r="T136" s="36">
        <v>0</v>
      </c>
      <c r="U136" s="36">
        <v>0</v>
      </c>
      <c r="V136" s="36">
        <v>0</v>
      </c>
      <c r="W136" s="36">
        <v>0</v>
      </c>
      <c r="X136" s="36">
        <v>0</v>
      </c>
      <c r="Y136" s="36">
        <v>0</v>
      </c>
      <c r="Z136" s="36">
        <v>0</v>
      </c>
      <c r="AA136" s="36">
        <v>0</v>
      </c>
      <c r="AB136" s="36">
        <v>0</v>
      </c>
      <c r="AC136" s="36">
        <v>0</v>
      </c>
      <c r="AD136" s="36">
        <v>0</v>
      </c>
      <c r="AE136" s="36">
        <v>0</v>
      </c>
      <c r="AF136" s="36">
        <v>0</v>
      </c>
      <c r="AG136" s="36">
        <v>0</v>
      </c>
      <c r="AH136" s="36">
        <v>0</v>
      </c>
      <c r="AI136" s="36">
        <v>0</v>
      </c>
      <c r="AJ136" s="36">
        <v>0</v>
      </c>
      <c r="AK136" s="36">
        <v>0</v>
      </c>
      <c r="AL136" s="36">
        <v>0</v>
      </c>
      <c r="AM136" s="36">
        <v>0</v>
      </c>
      <c r="AN136" s="36">
        <v>0</v>
      </c>
      <c r="AO136" s="36">
        <v>0</v>
      </c>
      <c r="AP136" s="36">
        <v>0</v>
      </c>
      <c r="AQ136" s="36">
        <v>0</v>
      </c>
    </row>
    <row r="137" spans="1:43" x14ac:dyDescent="0.35">
      <c r="A137" s="37"/>
      <c r="B137" s="12"/>
      <c r="C137" s="8" t="s">
        <v>148</v>
      </c>
      <c r="D137" s="8"/>
      <c r="E137" s="31" t="s">
        <v>93</v>
      </c>
      <c r="F137" s="36">
        <v>37.82</v>
      </c>
      <c r="G137" s="36">
        <v>30.36</v>
      </c>
      <c r="H137" s="36">
        <v>22.94</v>
      </c>
      <c r="I137" s="36">
        <v>22.62</v>
      </c>
      <c r="J137" s="36">
        <v>14.75</v>
      </c>
      <c r="K137" s="36">
        <v>13.93</v>
      </c>
      <c r="L137" s="36">
        <v>26.02</v>
      </c>
      <c r="M137" s="36">
        <v>32.58</v>
      </c>
      <c r="N137" s="36">
        <v>32.6</v>
      </c>
      <c r="O137" s="36">
        <v>32.729999999999997</v>
      </c>
      <c r="P137" s="36">
        <v>32.840000000000003</v>
      </c>
      <c r="Q137" s="36">
        <v>39.799999999999997</v>
      </c>
      <c r="R137" s="36">
        <v>53.33</v>
      </c>
      <c r="S137" s="36">
        <v>60.37</v>
      </c>
      <c r="T137" s="36">
        <v>60.47</v>
      </c>
      <c r="U137" s="36">
        <v>60.64</v>
      </c>
      <c r="V137" s="36">
        <v>60.64</v>
      </c>
      <c r="W137" s="36">
        <v>60.81</v>
      </c>
      <c r="X137" s="36">
        <v>60.68</v>
      </c>
      <c r="Y137" s="36">
        <v>60.73</v>
      </c>
      <c r="Z137" s="36">
        <v>60.75</v>
      </c>
      <c r="AA137" s="36">
        <v>60.91</v>
      </c>
      <c r="AB137" s="36">
        <v>60.75</v>
      </c>
      <c r="AC137" s="36">
        <v>60.68</v>
      </c>
      <c r="AD137" s="36">
        <v>60.54</v>
      </c>
      <c r="AE137" s="36">
        <v>60.57</v>
      </c>
      <c r="AF137" s="36">
        <v>60.27</v>
      </c>
      <c r="AG137" s="36">
        <v>60.14</v>
      </c>
      <c r="AH137" s="36">
        <v>60.01</v>
      </c>
      <c r="AI137" s="36">
        <v>60.03</v>
      </c>
      <c r="AJ137" s="36">
        <v>59.74</v>
      </c>
      <c r="AK137" s="36">
        <v>59.67</v>
      </c>
      <c r="AL137" s="36">
        <v>52.67</v>
      </c>
      <c r="AM137" s="36">
        <v>52.81</v>
      </c>
      <c r="AN137" s="36">
        <v>52.67</v>
      </c>
      <c r="AO137" s="36">
        <v>52.67</v>
      </c>
      <c r="AP137" s="36">
        <v>52.67</v>
      </c>
      <c r="AQ137" s="36">
        <v>52.81</v>
      </c>
    </row>
    <row r="138" spans="1:43" x14ac:dyDescent="0.35">
      <c r="A138" s="37"/>
      <c r="B138" s="34" t="s">
        <v>155</v>
      </c>
      <c r="C138" s="8"/>
      <c r="D138" s="8"/>
      <c r="E138" s="31"/>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1:43" x14ac:dyDescent="0.35">
      <c r="A139" s="37"/>
      <c r="B139" s="12"/>
      <c r="C139" s="8"/>
      <c r="D139" s="8"/>
      <c r="E139" s="31"/>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1:43" x14ac:dyDescent="0.35">
      <c r="A140" s="29"/>
      <c r="B140" s="29"/>
      <c r="C140" s="29" t="s">
        <v>133</v>
      </c>
      <c r="D140" s="29"/>
      <c r="E140" s="29" t="s">
        <v>55</v>
      </c>
      <c r="F140" s="30">
        <v>2023</v>
      </c>
      <c r="G140" s="30">
        <v>2024</v>
      </c>
      <c r="H140" s="30">
        <v>2025</v>
      </c>
      <c r="I140" s="30">
        <v>2026</v>
      </c>
      <c r="J140" s="30">
        <v>2027</v>
      </c>
      <c r="K140" s="30">
        <v>2028</v>
      </c>
      <c r="L140" s="30">
        <v>2029</v>
      </c>
      <c r="M140" s="30">
        <v>2030</v>
      </c>
      <c r="N140" s="30">
        <v>2031</v>
      </c>
      <c r="O140" s="30">
        <v>2032</v>
      </c>
      <c r="P140" s="30">
        <v>2033</v>
      </c>
      <c r="Q140" s="30">
        <v>2034</v>
      </c>
      <c r="R140" s="30">
        <v>2035</v>
      </c>
      <c r="S140" s="30">
        <v>2036</v>
      </c>
      <c r="T140" s="30">
        <v>2037</v>
      </c>
      <c r="U140" s="30">
        <v>2038</v>
      </c>
      <c r="V140" s="30">
        <v>2039</v>
      </c>
      <c r="W140" s="30">
        <v>2040</v>
      </c>
      <c r="X140" s="30">
        <v>2041</v>
      </c>
      <c r="Y140" s="30">
        <v>2042</v>
      </c>
      <c r="Z140" s="30">
        <v>2043</v>
      </c>
      <c r="AA140" s="30">
        <v>2044</v>
      </c>
      <c r="AB140" s="30">
        <v>2045</v>
      </c>
      <c r="AC140" s="30">
        <v>2046</v>
      </c>
      <c r="AD140" s="30">
        <v>2047</v>
      </c>
      <c r="AE140" s="30">
        <v>2048</v>
      </c>
      <c r="AF140" s="30">
        <v>2049</v>
      </c>
      <c r="AG140" s="30">
        <v>2050</v>
      </c>
      <c r="AH140" s="30">
        <v>2051</v>
      </c>
      <c r="AI140" s="30">
        <v>2052</v>
      </c>
      <c r="AJ140" s="30">
        <v>2053</v>
      </c>
      <c r="AK140" s="30">
        <v>2054</v>
      </c>
      <c r="AL140" s="30">
        <v>2055</v>
      </c>
      <c r="AM140" s="30">
        <v>2056</v>
      </c>
      <c r="AN140" s="30">
        <v>2057</v>
      </c>
      <c r="AO140" s="30">
        <v>2058</v>
      </c>
      <c r="AP140" s="30">
        <v>2059</v>
      </c>
      <c r="AQ140" s="30">
        <v>2060</v>
      </c>
    </row>
    <row r="141" spans="1:43" x14ac:dyDescent="0.35">
      <c r="A141" s="37"/>
      <c r="B141" s="12" t="s">
        <v>156</v>
      </c>
      <c r="C141" s="8" t="s" cm="1">
        <v>135</v>
      </c>
      <c r="D141" s="8"/>
      <c r="E141" s="31" t="s">
        <v>77</v>
      </c>
      <c r="F141" s="36">
        <f t="shared" ref="F141:AQ141" si="0">IFERROR((F120*1000)/(8760*F57),0)</f>
        <v>0.33592676331072396</v>
      </c>
      <c r="G141" s="36">
        <f t="shared" si="0"/>
        <v>0.30656349123357385</v>
      </c>
      <c r="H141" s="36">
        <f t="shared" si="0"/>
        <v>0.25939806438643348</v>
      </c>
      <c r="I141" s="36">
        <f t="shared" si="0"/>
        <v>0.1772637201688636</v>
      </c>
      <c r="J141" s="36">
        <f t="shared" si="0"/>
        <v>0.10388845811435628</v>
      </c>
      <c r="K141" s="36">
        <f t="shared" si="0"/>
        <v>4.0205623043565668E-2</v>
      </c>
      <c r="L141" s="36">
        <f t="shared" si="0"/>
        <v>-3.5538898940294647E-2</v>
      </c>
      <c r="M141" s="36">
        <f t="shared" si="0"/>
        <v>-7.6975077166398814E-2</v>
      </c>
      <c r="N141" s="36">
        <f t="shared" si="0"/>
        <v>-0.10662993290987474</v>
      </c>
      <c r="O141" s="36">
        <f t="shared" si="0"/>
        <v>-0.11026504425907502</v>
      </c>
      <c r="P141" s="36">
        <f t="shared" si="0"/>
        <v>-9.7318945945256502E-2</v>
      </c>
      <c r="Q141" s="36">
        <f t="shared" si="0"/>
        <v>-0.10025254457794444</v>
      </c>
      <c r="R141" s="36">
        <f t="shared" si="0"/>
        <v>-8.6668707430932884E-2</v>
      </c>
      <c r="S141" s="36">
        <f t="shared" si="0"/>
        <v>-8.2906048315094003E-2</v>
      </c>
      <c r="T141" s="36">
        <f t="shared" si="0"/>
        <v>-2.8634473610367084E-2</v>
      </c>
      <c r="U141" s="36">
        <f t="shared" si="0"/>
        <v>-3.0739011759904084E-2</v>
      </c>
      <c r="V141" s="36">
        <f t="shared" si="0"/>
        <v>-4.1389250274227699E-2</v>
      </c>
      <c r="W141" s="36">
        <f t="shared" si="0"/>
        <v>-1.6198566363102983E-2</v>
      </c>
      <c r="X141" s="36">
        <f t="shared" si="0"/>
        <v>2.0726512078773501E-2</v>
      </c>
      <c r="Y141" s="36">
        <f t="shared" si="0"/>
        <v>5.6057243437667409E-2</v>
      </c>
      <c r="Z141" s="36">
        <f t="shared" si="0"/>
        <v>7.1299201550980837E-2</v>
      </c>
      <c r="AA141" s="36">
        <f t="shared" si="0"/>
        <v>7.9717354149128852E-2</v>
      </c>
      <c r="AB141" s="36">
        <f t="shared" si="0"/>
        <v>0.10057141399454096</v>
      </c>
      <c r="AC141" s="36">
        <f t="shared" si="0"/>
        <v>8.8135506747276854E-2</v>
      </c>
      <c r="AD141" s="36">
        <f t="shared" si="0"/>
        <v>6.8875793984847319E-2</v>
      </c>
      <c r="AE141" s="36">
        <f t="shared" si="0"/>
        <v>5.5355730721155072E-2</v>
      </c>
      <c r="AF141" s="36">
        <f t="shared" si="0"/>
        <v>6.0776510803295831E-2</v>
      </c>
      <c r="AG141" s="36">
        <f t="shared" si="0"/>
        <v>6.925843728476315E-2</v>
      </c>
      <c r="AH141" s="36">
        <f t="shared" si="0"/>
        <v>8.9092114997066402E-2</v>
      </c>
      <c r="AI141" s="36">
        <f t="shared" si="0"/>
        <v>0.1098824009591592</v>
      </c>
      <c r="AJ141" s="36">
        <f t="shared" si="0"/>
        <v>0.1200224484069284</v>
      </c>
      <c r="AK141" s="36">
        <f t="shared" si="0"/>
        <v>0.13092778245452921</v>
      </c>
      <c r="AL141" s="36">
        <f t="shared" si="0"/>
        <v>0.13558327593683833</v>
      </c>
      <c r="AM141" s="36">
        <f t="shared" si="0"/>
        <v>0.1385806484528456</v>
      </c>
      <c r="AN141" s="36">
        <f t="shared" si="0"/>
        <v>0.1202137700568863</v>
      </c>
      <c r="AO141" s="36">
        <f t="shared" si="0"/>
        <v>0.11300732124180506</v>
      </c>
      <c r="AP141" s="36">
        <f t="shared" si="0"/>
        <v>0.10930843600928548</v>
      </c>
      <c r="AQ141" s="36">
        <f t="shared" si="0"/>
        <v>0.11479298997474555</v>
      </c>
    </row>
    <row r="142" spans="1:43" x14ac:dyDescent="0.35">
      <c r="A142" s="37"/>
      <c r="B142" s="12"/>
      <c r="C142" s="8" t="s">
        <v>136</v>
      </c>
      <c r="D142" s="8"/>
      <c r="E142" s="31" t="s">
        <v>77</v>
      </c>
      <c r="F142" s="36">
        <f t="shared" ref="F142:AQ142" si="1">IFERROR((F121*1000)/(8760*F58),0)</f>
        <v>5.9795607740813217E-3</v>
      </c>
      <c r="G142" s="36">
        <f t="shared" si="1"/>
        <v>1.0005639542287472E-2</v>
      </c>
      <c r="H142" s="36">
        <f t="shared" si="1"/>
        <v>1.2596441505274759E-2</v>
      </c>
      <c r="I142" s="36">
        <f t="shared" si="1"/>
        <v>1.4097485833745944E-2</v>
      </c>
      <c r="J142" s="36">
        <f t="shared" si="1"/>
        <v>1.5871853099895E-2</v>
      </c>
      <c r="K142" s="36">
        <f t="shared" si="1"/>
        <v>1.4269406392694065E-2</v>
      </c>
      <c r="L142" s="36">
        <f t="shared" si="1"/>
        <v>1.3459352754680862E-2</v>
      </c>
      <c r="M142" s="36">
        <f t="shared" si="1"/>
        <v>1.2328767123287671E-2</v>
      </c>
      <c r="N142" s="36">
        <f t="shared" si="1"/>
        <v>1.5009301538981903E-2</v>
      </c>
      <c r="O142" s="36">
        <f t="shared" si="1"/>
        <v>1.5656709791983765E-2</v>
      </c>
      <c r="P142" s="36">
        <f t="shared" si="1"/>
        <v>1.7160593308860835E-2</v>
      </c>
      <c r="Q142" s="36">
        <f t="shared" si="1"/>
        <v>1.9730537234342409E-2</v>
      </c>
      <c r="R142" s="36">
        <f t="shared" si="1"/>
        <v>2.1823798012355629E-2</v>
      </c>
      <c r="S142" s="36">
        <f t="shared" si="1"/>
        <v>2.1384011833558429E-2</v>
      </c>
      <c r="T142" s="36">
        <f t="shared" si="1"/>
        <v>2.1433230826577207E-2</v>
      </c>
      <c r="U142" s="36">
        <f t="shared" si="1"/>
        <v>2.1016662130696424E-2</v>
      </c>
      <c r="V142" s="36">
        <f t="shared" si="1"/>
        <v>2.0903753780466109E-2</v>
      </c>
      <c r="W142" s="36">
        <f t="shared" si="1"/>
        <v>2.0358898292760958E-2</v>
      </c>
      <c r="X142" s="36">
        <f t="shared" si="1"/>
        <v>2.0287916973842871E-2</v>
      </c>
      <c r="Y142" s="36">
        <f t="shared" si="1"/>
        <v>2.0334780608753208E-2</v>
      </c>
      <c r="Z142" s="36">
        <f t="shared" si="1"/>
        <v>2.0355394179457555E-2</v>
      </c>
      <c r="AA142" s="36">
        <f t="shared" si="1"/>
        <v>2.0351172281433797E-2</v>
      </c>
      <c r="AB142" s="36">
        <f t="shared" si="1"/>
        <v>2.0347116522915609E-2</v>
      </c>
      <c r="AC142" s="36">
        <f t="shared" si="1"/>
        <v>2.0320152414085878E-2</v>
      </c>
      <c r="AD142" s="36">
        <f t="shared" si="1"/>
        <v>2.0294266869609334E-2</v>
      </c>
      <c r="AE142" s="36">
        <f t="shared" si="1"/>
        <v>2.0349414333928926E-2</v>
      </c>
      <c r="AF142" s="36">
        <f t="shared" si="1"/>
        <v>2.0302371608774513E-2</v>
      </c>
      <c r="AG142" s="36">
        <f t="shared" si="1"/>
        <v>2.0307618360970919E-2</v>
      </c>
      <c r="AH142" s="36">
        <f t="shared" si="1"/>
        <v>2.0346842690515059E-2</v>
      </c>
      <c r="AI142" s="36">
        <f t="shared" si="1"/>
        <v>2.0364086595078174E-2</v>
      </c>
      <c r="AJ142" s="36">
        <f t="shared" si="1"/>
        <v>2.040123966184372E-2</v>
      </c>
      <c r="AK142" s="36">
        <f t="shared" si="1"/>
        <v>2.0304293681303806E-2</v>
      </c>
      <c r="AL142" s="36">
        <f t="shared" si="1"/>
        <v>2.034119859679076E-2</v>
      </c>
      <c r="AM142" s="36">
        <f t="shared" si="1"/>
        <v>2.0357504038666124E-2</v>
      </c>
      <c r="AN142" s="36">
        <f t="shared" si="1"/>
        <v>2.0392573219048606E-2</v>
      </c>
      <c r="AO142" s="36">
        <f t="shared" si="1"/>
        <v>2.0301352856644812E-2</v>
      </c>
      <c r="AP142" s="36">
        <f t="shared" si="1"/>
        <v>2.0336197173058939E-2</v>
      </c>
      <c r="AQ142" s="36">
        <f t="shared" si="1"/>
        <v>2.0351660158267733E-2</v>
      </c>
    </row>
    <row r="143" spans="1:43" x14ac:dyDescent="0.35">
      <c r="A143" s="37"/>
      <c r="B143" s="12"/>
      <c r="C143" s="8" t="s">
        <v>129</v>
      </c>
      <c r="D143" s="8"/>
      <c r="E143" s="31" t="s">
        <v>77</v>
      </c>
      <c r="F143" s="36">
        <f t="shared" ref="F143:AQ143" si="2">IFERROR((F122*1000)/(8760*F59),0)</f>
        <v>-1.7495057646214945E-3</v>
      </c>
      <c r="G143" s="36">
        <f t="shared" si="2"/>
        <v>-1.4314138074175864E-3</v>
      </c>
      <c r="H143" s="36">
        <f t="shared" si="2"/>
        <v>-1.4825357291110715E-3</v>
      </c>
      <c r="I143" s="36">
        <f t="shared" si="2"/>
        <v>-2.123818625889349E-3</v>
      </c>
      <c r="J143" s="36">
        <f t="shared" si="2"/>
        <v>-4.3230390964848287E-3</v>
      </c>
      <c r="K143" s="36">
        <f t="shared" si="2"/>
        <v>-5.3527342640536588E-3</v>
      </c>
      <c r="L143" s="36">
        <f t="shared" si="2"/>
        <v>-6.0516036749738685E-3</v>
      </c>
      <c r="M143" s="36">
        <f t="shared" si="2"/>
        <v>-5.7670126874279125E-3</v>
      </c>
      <c r="N143" s="36">
        <f t="shared" si="2"/>
        <v>-6.0882800608828003E-3</v>
      </c>
      <c r="O143" s="36">
        <f t="shared" si="2"/>
        <v>-6.4173762803899793E-3</v>
      </c>
      <c r="P143" s="36">
        <f t="shared" si="2"/>
        <v>-6.1810892081523554E-3</v>
      </c>
      <c r="Q143" s="36">
        <f t="shared" si="2"/>
        <v>-5.7229562462269004E-3</v>
      </c>
      <c r="R143" s="36">
        <f t="shared" si="2"/>
        <v>-5.3979662340783467E-3</v>
      </c>
      <c r="S143" s="36">
        <f t="shared" si="2"/>
        <v>-5.1452710598560722E-3</v>
      </c>
      <c r="T143" s="36">
        <f t="shared" si="2"/>
        <v>-4.7888257281603662E-3</v>
      </c>
      <c r="U143" s="36">
        <f t="shared" si="2"/>
        <v>-4.3028741478157743E-3</v>
      </c>
      <c r="V143" s="36">
        <f t="shared" si="2"/>
        <v>-4.2674860239832711E-3</v>
      </c>
      <c r="W143" s="36">
        <f t="shared" si="2"/>
        <v>-4.4459089791669933E-3</v>
      </c>
      <c r="X143" s="36">
        <f t="shared" si="2"/>
        <v>-4.392242782511639E-3</v>
      </c>
      <c r="Y143" s="36">
        <f t="shared" si="2"/>
        <v>-4.2989113964566755E-3</v>
      </c>
      <c r="Z143" s="36">
        <f t="shared" si="2"/>
        <v>-4.3350095370209814E-3</v>
      </c>
      <c r="AA143" s="36">
        <f t="shared" si="2"/>
        <v>-4.5407479078610107E-3</v>
      </c>
      <c r="AB143" s="36">
        <f t="shared" si="2"/>
        <v>-4.4558741151907114E-3</v>
      </c>
      <c r="AC143" s="36">
        <f t="shared" si="2"/>
        <v>-4.6256217005313099E-3</v>
      </c>
      <c r="AD143" s="36">
        <f t="shared" si="2"/>
        <v>-4.7529323895367593E-3</v>
      </c>
      <c r="AE143" s="36">
        <f t="shared" si="2"/>
        <v>-5.1348644565531055E-3</v>
      </c>
      <c r="AF143" s="36">
        <f t="shared" si="2"/>
        <v>-5.2008956118545164E-3</v>
      </c>
      <c r="AG143" s="36">
        <f t="shared" si="2"/>
        <v>-5.136756981861744E-3</v>
      </c>
      <c r="AH143" s="36">
        <f t="shared" si="2"/>
        <v>-5.0210589117888546E-3</v>
      </c>
      <c r="AI143" s="36">
        <f t="shared" si="2"/>
        <v>-4.9401760615004117E-3</v>
      </c>
      <c r="AJ143" s="36">
        <f t="shared" si="2"/>
        <v>-4.6856952751791695E-3</v>
      </c>
      <c r="AK143" s="36">
        <f t="shared" si="2"/>
        <v>-4.5035519318279722E-3</v>
      </c>
      <c r="AL143" s="36">
        <f t="shared" si="2"/>
        <v>-4.3480696044877979E-3</v>
      </c>
      <c r="AM143" s="36">
        <f t="shared" si="2"/>
        <v>-4.2311064174037254E-3</v>
      </c>
      <c r="AN143" s="36">
        <f t="shared" si="2"/>
        <v>-4.0769732550554475E-3</v>
      </c>
      <c r="AO143" s="36">
        <f t="shared" si="2"/>
        <v>-3.7728364399946535E-3</v>
      </c>
      <c r="AP143" s="36">
        <f t="shared" si="2"/>
        <v>-3.8014481281222184E-3</v>
      </c>
      <c r="AQ143" s="36">
        <f t="shared" si="2"/>
        <v>-3.6000130064986042E-3</v>
      </c>
    </row>
    <row r="144" spans="1:43" x14ac:dyDescent="0.35">
      <c r="A144" s="37"/>
      <c r="B144" s="12"/>
      <c r="C144" s="8" t="s">
        <v>130</v>
      </c>
      <c r="D144" s="8"/>
      <c r="E144" s="31" t="s">
        <v>77</v>
      </c>
      <c r="F144" s="36">
        <f t="shared" ref="F144:AQ144" si="3">IFERROR((F123*1000)/(8760*F60),0)</f>
        <v>0</v>
      </c>
      <c r="G144" s="36">
        <f t="shared" si="3"/>
        <v>0</v>
      </c>
      <c r="H144" s="36">
        <f t="shared" si="3"/>
        <v>0</v>
      </c>
      <c r="I144" s="36">
        <f t="shared" si="3"/>
        <v>0</v>
      </c>
      <c r="J144" s="36">
        <f t="shared" si="3"/>
        <v>0</v>
      </c>
      <c r="K144" s="36">
        <f t="shared" si="3"/>
        <v>0</v>
      </c>
      <c r="L144" s="36">
        <f t="shared" si="3"/>
        <v>0</v>
      </c>
      <c r="M144" s="36">
        <f t="shared" si="3"/>
        <v>8.5616438356164379E-3</v>
      </c>
      <c r="N144" s="36">
        <f t="shared" si="3"/>
        <v>1.2293642430628733E-2</v>
      </c>
      <c r="O144" s="36">
        <f t="shared" si="3"/>
        <v>1.3318112633181126E-2</v>
      </c>
      <c r="P144" s="36">
        <f t="shared" si="3"/>
        <v>1.4049877063575694E-2</v>
      </c>
      <c r="Q144" s="36">
        <f t="shared" si="3"/>
        <v>1.7307409044041832E-2</v>
      </c>
      <c r="R144" s="36">
        <f t="shared" si="3"/>
        <v>2.3782343987823439E-2</v>
      </c>
      <c r="S144" s="36">
        <f t="shared" si="3"/>
        <v>2.5893752088205813E-2</v>
      </c>
      <c r="T144" s="36">
        <f t="shared" si="3"/>
        <v>3.1217966638710279E-2</v>
      </c>
      <c r="U144" s="36">
        <f t="shared" si="3"/>
        <v>3.6249299046703515E-2</v>
      </c>
      <c r="V144" s="36">
        <f t="shared" si="3"/>
        <v>4.2852125043905863E-2</v>
      </c>
      <c r="W144" s="36">
        <f t="shared" si="3"/>
        <v>3.7530493525989868E-2</v>
      </c>
      <c r="X144" s="36">
        <f t="shared" si="3"/>
        <v>3.6101598173515985E-2</v>
      </c>
      <c r="Y144" s="36">
        <f t="shared" si="3"/>
        <v>3.299284715073772E-2</v>
      </c>
      <c r="Z144" s="36">
        <f t="shared" si="3"/>
        <v>2.9057700290577002E-2</v>
      </c>
      <c r="AA144" s="36">
        <f t="shared" si="3"/>
        <v>2.4648447261409846E-2</v>
      </c>
      <c r="AB144" s="36">
        <f t="shared" si="3"/>
        <v>2.4290569420987885E-2</v>
      </c>
      <c r="AC144" s="36">
        <f t="shared" si="3"/>
        <v>1.9921019018714042E-2</v>
      </c>
      <c r="AD144" s="36">
        <f t="shared" si="3"/>
        <v>1.518454647013525E-2</v>
      </c>
      <c r="AE144" s="36">
        <f t="shared" si="3"/>
        <v>9.7335068288234763E-3</v>
      </c>
      <c r="AF144" s="36">
        <f t="shared" si="3"/>
        <v>7.6050687783407638E-3</v>
      </c>
      <c r="AG144" s="36">
        <f t="shared" si="3"/>
        <v>6.9906147278866035E-3</v>
      </c>
      <c r="AH144" s="36">
        <f t="shared" si="3"/>
        <v>7.4218584333517112E-3</v>
      </c>
      <c r="AI144" s="36">
        <f t="shared" si="3"/>
        <v>6.7150147730325009E-3</v>
      </c>
      <c r="AJ144" s="36">
        <f t="shared" si="3"/>
        <v>7.1960330232497286E-3</v>
      </c>
      <c r="AK144" s="36">
        <f t="shared" si="3"/>
        <v>6.935854166348507E-3</v>
      </c>
      <c r="AL144" s="36">
        <f t="shared" si="3"/>
        <v>6.3144444774611468E-3</v>
      </c>
      <c r="AM144" s="36">
        <f t="shared" si="3"/>
        <v>4.6025459346196234E-3</v>
      </c>
      <c r="AN144" s="36">
        <f t="shared" si="3"/>
        <v>3.3714245155795301E-3</v>
      </c>
      <c r="AO144" s="36">
        <f t="shared" si="3"/>
        <v>2.4791291914579585E-3</v>
      </c>
      <c r="AP144" s="36">
        <f t="shared" si="3"/>
        <v>1.8788644826290438E-3</v>
      </c>
      <c r="AQ144" s="36">
        <f t="shared" si="3"/>
        <v>1.292111602488045E-3</v>
      </c>
    </row>
    <row r="145" spans="1:43" x14ac:dyDescent="0.35">
      <c r="A145" s="37"/>
      <c r="B145" s="12"/>
      <c r="C145" s="8" t="s">
        <v>137</v>
      </c>
      <c r="D145" s="8"/>
      <c r="E145" s="31" t="s">
        <v>77</v>
      </c>
      <c r="F145" s="36">
        <f t="shared" ref="F145:AQ145" si="4">IFERROR((F124*1000)/(8760*F61),0)</f>
        <v>8.3022000830220016E-3</v>
      </c>
      <c r="G145" s="36">
        <f t="shared" si="4"/>
        <v>9.8942796222364036E-3</v>
      </c>
      <c r="H145" s="36">
        <f t="shared" si="4"/>
        <v>7.9176002344555057E-3</v>
      </c>
      <c r="I145" s="36">
        <f t="shared" si="4"/>
        <v>1.0690534821652388E-2</v>
      </c>
      <c r="J145" s="36">
        <f t="shared" si="4"/>
        <v>6.4091401594303854E-3</v>
      </c>
      <c r="K145" s="36">
        <f t="shared" si="4"/>
        <v>5.5028685165671469E-3</v>
      </c>
      <c r="L145" s="36">
        <f t="shared" si="4"/>
        <v>4.5525523884966113E-3</v>
      </c>
      <c r="M145" s="36">
        <f t="shared" si="4"/>
        <v>2.2471506130226871E-3</v>
      </c>
      <c r="N145" s="36">
        <f t="shared" si="4"/>
        <v>3.5962500359625008E-3</v>
      </c>
      <c r="O145" s="36">
        <f t="shared" si="4"/>
        <v>2.8462573748561622E-3</v>
      </c>
      <c r="P145" s="36">
        <f t="shared" si="4"/>
        <v>2.8211359505414565E-3</v>
      </c>
      <c r="Q145" s="36">
        <f t="shared" si="4"/>
        <v>4.0019369374777389E-3</v>
      </c>
      <c r="R145" s="36">
        <f t="shared" si="4"/>
        <v>0</v>
      </c>
      <c r="S145" s="36">
        <f t="shared" si="4"/>
        <v>0</v>
      </c>
      <c r="T145" s="36">
        <f t="shared" si="4"/>
        <v>0</v>
      </c>
      <c r="U145" s="36">
        <f t="shared" si="4"/>
        <v>0</v>
      </c>
      <c r="V145" s="36">
        <f t="shared" si="4"/>
        <v>0</v>
      </c>
      <c r="W145" s="36">
        <f t="shared" si="4"/>
        <v>0</v>
      </c>
      <c r="X145" s="36">
        <f t="shared" si="4"/>
        <v>0</v>
      </c>
      <c r="Y145" s="36">
        <f t="shared" si="4"/>
        <v>0</v>
      </c>
      <c r="Z145" s="36">
        <f t="shared" si="4"/>
        <v>0</v>
      </c>
      <c r="AA145" s="36">
        <f t="shared" si="4"/>
        <v>0</v>
      </c>
      <c r="AB145" s="36">
        <f t="shared" si="4"/>
        <v>0</v>
      </c>
      <c r="AC145" s="36">
        <f t="shared" si="4"/>
        <v>0</v>
      </c>
      <c r="AD145" s="36">
        <f t="shared" si="4"/>
        <v>0</v>
      </c>
      <c r="AE145" s="36">
        <f t="shared" si="4"/>
        <v>0</v>
      </c>
      <c r="AF145" s="36">
        <f t="shared" si="4"/>
        <v>0</v>
      </c>
      <c r="AG145" s="36">
        <f t="shared" si="4"/>
        <v>0</v>
      </c>
      <c r="AH145" s="36">
        <f t="shared" si="4"/>
        <v>0</v>
      </c>
      <c r="AI145" s="36">
        <f t="shared" si="4"/>
        <v>0</v>
      </c>
      <c r="AJ145" s="36">
        <f t="shared" si="4"/>
        <v>0</v>
      </c>
      <c r="AK145" s="36">
        <f t="shared" si="4"/>
        <v>0</v>
      </c>
      <c r="AL145" s="36">
        <f t="shared" si="4"/>
        <v>0</v>
      </c>
      <c r="AM145" s="36">
        <f t="shared" si="4"/>
        <v>0</v>
      </c>
      <c r="AN145" s="36">
        <f t="shared" si="4"/>
        <v>0</v>
      </c>
      <c r="AO145" s="36">
        <f t="shared" si="4"/>
        <v>0</v>
      </c>
      <c r="AP145" s="36">
        <f t="shared" si="4"/>
        <v>0</v>
      </c>
      <c r="AQ145" s="36">
        <f t="shared" si="4"/>
        <v>0</v>
      </c>
    </row>
    <row r="146" spans="1:43" x14ac:dyDescent="0.35">
      <c r="A146" s="37"/>
      <c r="B146" s="12"/>
      <c r="C146" s="8" t="s">
        <v>138</v>
      </c>
      <c r="D146" s="8"/>
      <c r="E146" s="31" t="s">
        <v>77</v>
      </c>
      <c r="F146" s="36">
        <f t="shared" ref="F146:AQ146" si="5">IFERROR((F125*1000)/(8760*F62),0)</f>
        <v>-4.4687108987796355E-2</v>
      </c>
      <c r="G146" s="36">
        <f t="shared" si="5"/>
        <v>-4.4687108987796355E-2</v>
      </c>
      <c r="H146" s="36">
        <f t="shared" si="5"/>
        <v>-4.834332699588878E-2</v>
      </c>
      <c r="I146" s="36">
        <f t="shared" si="5"/>
        <v>-5.4843270121386435E-2</v>
      </c>
      <c r="J146" s="36">
        <f t="shared" si="5"/>
        <v>-5.6062009457417246E-2</v>
      </c>
      <c r="K146" s="36">
        <f t="shared" si="5"/>
        <v>-5.6468255902760847E-2</v>
      </c>
      <c r="L146" s="36">
        <f t="shared" si="5"/>
        <v>-5.6468255902760847E-2</v>
      </c>
      <c r="M146" s="36">
        <f t="shared" si="5"/>
        <v>-4.8964347123059929E-2</v>
      </c>
      <c r="N146" s="36">
        <f t="shared" si="5"/>
        <v>-4.8394994249535979E-2</v>
      </c>
      <c r="O146" s="36">
        <f t="shared" si="5"/>
        <v>-4.8964347123059929E-2</v>
      </c>
      <c r="P146" s="36">
        <f t="shared" si="5"/>
        <v>-4.7540964939250051E-2</v>
      </c>
      <c r="Q146" s="36">
        <f t="shared" si="5"/>
        <v>-4.7540964939250051E-2</v>
      </c>
      <c r="R146" s="36">
        <f t="shared" si="5"/>
        <v>-4.5223041798384267E-2</v>
      </c>
      <c r="S146" s="36">
        <f t="shared" si="5"/>
        <v>-4.3466807165437306E-2</v>
      </c>
      <c r="T146" s="36">
        <f t="shared" si="5"/>
        <v>-3.9515279241306642E-2</v>
      </c>
      <c r="U146" s="36">
        <f t="shared" si="5"/>
        <v>-3.6880927291886197E-2</v>
      </c>
      <c r="V146" s="36">
        <f t="shared" si="5"/>
        <v>-3.6002809975412713E-2</v>
      </c>
      <c r="W146" s="36">
        <f t="shared" si="5"/>
        <v>-3.6222339304531087E-2</v>
      </c>
      <c r="X146" s="36">
        <f t="shared" si="5"/>
        <v>-3.6880927291886197E-2</v>
      </c>
      <c r="Y146" s="36">
        <f t="shared" si="5"/>
        <v>-3.8198103266596416E-2</v>
      </c>
      <c r="Z146" s="36">
        <f t="shared" si="5"/>
        <v>-3.7319985950122939E-2</v>
      </c>
      <c r="AA146" s="36">
        <f t="shared" si="5"/>
        <v>-3.7759044608359674E-2</v>
      </c>
      <c r="AB146" s="36">
        <f t="shared" si="5"/>
        <v>-3.7100456621004564E-2</v>
      </c>
      <c r="AC146" s="36">
        <f t="shared" si="5"/>
        <v>-3.7539515279241306E-2</v>
      </c>
      <c r="AD146" s="36">
        <f t="shared" si="5"/>
        <v>-3.841763259571479E-2</v>
      </c>
      <c r="AE146" s="36">
        <f t="shared" si="5"/>
        <v>-3.9734808570425009E-2</v>
      </c>
      <c r="AF146" s="36">
        <f t="shared" si="5"/>
        <v>-3.9295749912188267E-2</v>
      </c>
      <c r="AG146" s="36">
        <f t="shared" si="5"/>
        <v>-3.8856691253951525E-2</v>
      </c>
      <c r="AH146" s="36">
        <f t="shared" si="5"/>
        <v>-3.8198103266596416E-2</v>
      </c>
      <c r="AI146" s="36">
        <f t="shared" si="5"/>
        <v>-3.7759044608359674E-2</v>
      </c>
      <c r="AJ146" s="36">
        <f t="shared" si="5"/>
        <v>-3.6880927291886197E-2</v>
      </c>
      <c r="AK146" s="36">
        <f t="shared" si="5"/>
        <v>-3.6441868633649455E-2</v>
      </c>
      <c r="AL146" s="36">
        <f t="shared" si="5"/>
        <v>-3.6002809975412713E-2</v>
      </c>
      <c r="AM146" s="36">
        <f t="shared" si="5"/>
        <v>-3.7100456621004564E-2</v>
      </c>
      <c r="AN146" s="36">
        <f t="shared" si="5"/>
        <v>-3.6880927291886197E-2</v>
      </c>
      <c r="AO146" s="36">
        <f t="shared" si="5"/>
        <v>-3.7100456621004564E-2</v>
      </c>
      <c r="AP146" s="36">
        <f t="shared" si="5"/>
        <v>-3.7100456621004564E-2</v>
      </c>
      <c r="AQ146" s="36">
        <f t="shared" si="5"/>
        <v>-3.7978573937478048E-2</v>
      </c>
    </row>
    <row r="147" spans="1:43" x14ac:dyDescent="0.35">
      <c r="A147" s="37"/>
      <c r="B147" s="12"/>
      <c r="C147" s="8" t="s">
        <v>131</v>
      </c>
      <c r="D147" s="8"/>
      <c r="E147" s="31" t="s">
        <v>77</v>
      </c>
      <c r="F147" s="36">
        <f t="shared" ref="F147:AQ147" si="6">IFERROR((F126*1000)/(8760*F63),0)</f>
        <v>0.27747637777476375</v>
      </c>
      <c r="G147" s="36">
        <f t="shared" si="6"/>
        <v>0.28568463499970348</v>
      </c>
      <c r="H147" s="36">
        <f t="shared" si="6"/>
        <v>0.29381569673010327</v>
      </c>
      <c r="I147" s="36">
        <f t="shared" si="6"/>
        <v>0.29723886618722639</v>
      </c>
      <c r="J147" s="36">
        <f t="shared" si="6"/>
        <v>0.29927482986056442</v>
      </c>
      <c r="K147" s="36">
        <f t="shared" si="6"/>
        <v>0.29818270969323651</v>
      </c>
      <c r="L147" s="36">
        <f t="shared" si="6"/>
        <v>0.28896016306465633</v>
      </c>
      <c r="M147" s="36">
        <f t="shared" si="6"/>
        <v>0.2913281120139235</v>
      </c>
      <c r="N147" s="36">
        <f t="shared" si="6"/>
        <v>0.29408015205247667</v>
      </c>
      <c r="O147" s="36">
        <f t="shared" si="6"/>
        <v>0.29718656366368956</v>
      </c>
      <c r="P147" s="36">
        <f t="shared" si="6"/>
        <v>0.2954689435681106</v>
      </c>
      <c r="Q147" s="36">
        <f t="shared" si="6"/>
        <v>0.29654068735454719</v>
      </c>
      <c r="R147" s="36">
        <f t="shared" si="6"/>
        <v>0.30043024578408589</v>
      </c>
      <c r="S147" s="36">
        <f t="shared" si="6"/>
        <v>0.30639091038812788</v>
      </c>
      <c r="T147" s="36">
        <f t="shared" si="6"/>
        <v>0.30580879801799632</v>
      </c>
      <c r="U147" s="36">
        <f t="shared" si="6"/>
        <v>0.30932253738690568</v>
      </c>
      <c r="V147" s="36">
        <f t="shared" si="6"/>
        <v>0.30917560287600632</v>
      </c>
      <c r="W147" s="36">
        <f t="shared" si="6"/>
        <v>0.30984433231406183</v>
      </c>
      <c r="X147" s="36">
        <f t="shared" si="6"/>
        <v>0.31091003396924477</v>
      </c>
      <c r="Y147" s="36">
        <f t="shared" si="6"/>
        <v>0.31749315794440691</v>
      </c>
      <c r="Z147" s="36">
        <f t="shared" si="6"/>
        <v>0.32454947889434976</v>
      </c>
      <c r="AA147" s="36">
        <f t="shared" si="6"/>
        <v>0.33133846529224542</v>
      </c>
      <c r="AB147" s="36">
        <f t="shared" si="6"/>
        <v>0.33078596493975443</v>
      </c>
      <c r="AC147" s="36">
        <f t="shared" si="6"/>
        <v>0.33404788801540147</v>
      </c>
      <c r="AD147" s="36">
        <f t="shared" si="6"/>
        <v>0.34369390647142184</v>
      </c>
      <c r="AE147" s="36">
        <f t="shared" si="6"/>
        <v>0.34713082593409583</v>
      </c>
      <c r="AF147" s="36">
        <f t="shared" si="6"/>
        <v>0.34486934213472753</v>
      </c>
      <c r="AG147" s="36">
        <f t="shared" si="6"/>
        <v>0.34022272386332231</v>
      </c>
      <c r="AH147" s="36">
        <f t="shared" si="6"/>
        <v>0.33518868895696591</v>
      </c>
      <c r="AI147" s="36">
        <f t="shared" si="6"/>
        <v>0.33219797689396224</v>
      </c>
      <c r="AJ147" s="36">
        <f t="shared" si="6"/>
        <v>0.32661741581788045</v>
      </c>
      <c r="AK147" s="36">
        <f t="shared" si="6"/>
        <v>0.32790081598675558</v>
      </c>
      <c r="AL147" s="36">
        <f t="shared" si="6"/>
        <v>0.33365067611642957</v>
      </c>
      <c r="AM147" s="36">
        <f t="shared" si="6"/>
        <v>0.33778246107013232</v>
      </c>
      <c r="AN147" s="36">
        <f t="shared" si="6"/>
        <v>0.3380515554931916</v>
      </c>
      <c r="AO147" s="36">
        <f t="shared" si="6"/>
        <v>0.33977974751544454</v>
      </c>
      <c r="AP147" s="36">
        <f t="shared" si="6"/>
        <v>0.33680901811904801</v>
      </c>
      <c r="AQ147" s="36">
        <f t="shared" si="6"/>
        <v>0.33605908116671324</v>
      </c>
    </row>
    <row r="148" spans="1:43" x14ac:dyDescent="0.35">
      <c r="A148" s="37"/>
      <c r="B148" s="12"/>
      <c r="C148" s="8" t="s">
        <v>139</v>
      </c>
      <c r="D148" s="8"/>
      <c r="E148" s="31" t="s">
        <v>77</v>
      </c>
      <c r="F148" s="36">
        <f t="shared" ref="F148:AQ148" si="7">IFERROR((F127*1000)/(8760*F64),0)</f>
        <v>0.43387742962613063</v>
      </c>
      <c r="G148" s="36">
        <f t="shared" si="7"/>
        <v>0.44459675164807416</v>
      </c>
      <c r="H148" s="36">
        <f t="shared" si="7"/>
        <v>0.46944988040878449</v>
      </c>
      <c r="I148" s="36">
        <f t="shared" si="7"/>
        <v>0.48303883126526692</v>
      </c>
      <c r="J148" s="36">
        <f t="shared" si="7"/>
        <v>0.49372064039881119</v>
      </c>
      <c r="K148" s="36">
        <f t="shared" si="7"/>
        <v>0.50115440405706535</v>
      </c>
      <c r="L148" s="36">
        <f t="shared" si="7"/>
        <v>0.49834637468339849</v>
      </c>
      <c r="M148" s="36">
        <f t="shared" si="7"/>
        <v>0.50254762777817297</v>
      </c>
      <c r="N148" s="36">
        <f t="shared" si="7"/>
        <v>0.50498331577098698</v>
      </c>
      <c r="O148" s="36">
        <f t="shared" si="7"/>
        <v>0.50857750760396203</v>
      </c>
      <c r="P148" s="36">
        <f t="shared" si="7"/>
        <v>0.50632407229929377</v>
      </c>
      <c r="Q148" s="36">
        <f t="shared" si="7"/>
        <v>0.50703957382039577</v>
      </c>
      <c r="R148" s="36">
        <f t="shared" si="7"/>
        <v>0.50729952707957982</v>
      </c>
      <c r="S148" s="36">
        <f t="shared" si="7"/>
        <v>0.51057931658746325</v>
      </c>
      <c r="T148" s="36">
        <f t="shared" si="7"/>
        <v>0.5072908859914298</v>
      </c>
      <c r="U148" s="36">
        <f t="shared" si="7"/>
        <v>0.50685156924491848</v>
      </c>
      <c r="V148" s="36">
        <f t="shared" si="7"/>
        <v>0.50593088839264222</v>
      </c>
      <c r="W148" s="36">
        <f t="shared" si="7"/>
        <v>0.50587627222975218</v>
      </c>
      <c r="X148" s="36">
        <f t="shared" si="7"/>
        <v>0.50399768982258564</v>
      </c>
      <c r="Y148" s="36">
        <f t="shared" si="7"/>
        <v>0.50143856197739456</v>
      </c>
      <c r="Z148" s="36">
        <f t="shared" si="7"/>
        <v>0.50058868124919209</v>
      </c>
      <c r="AA148" s="36">
        <f t="shared" si="7"/>
        <v>0.50284389122493844</v>
      </c>
      <c r="AB148" s="36">
        <f t="shared" si="7"/>
        <v>0.49662385036283907</v>
      </c>
      <c r="AC148" s="36">
        <f t="shared" si="7"/>
        <v>0.4900307829500834</v>
      </c>
      <c r="AD148" s="36">
        <f t="shared" si="7"/>
        <v>0.4869195433909006</v>
      </c>
      <c r="AE148" s="36">
        <f t="shared" si="7"/>
        <v>0.48875401805863905</v>
      </c>
      <c r="AF148" s="36">
        <f t="shared" si="7"/>
        <v>0.48277061802838556</v>
      </c>
      <c r="AG148" s="36">
        <f t="shared" si="7"/>
        <v>0.47607836664951508</v>
      </c>
      <c r="AH148" s="36">
        <f t="shared" si="7"/>
        <v>0.46571645346612961</v>
      </c>
      <c r="AI148" s="36">
        <f t="shared" si="7"/>
        <v>0.46122037284832462</v>
      </c>
      <c r="AJ148" s="36">
        <f t="shared" si="7"/>
        <v>0.4516147808288597</v>
      </c>
      <c r="AK148" s="36">
        <f t="shared" si="7"/>
        <v>0.44724529408390012</v>
      </c>
      <c r="AL148" s="36">
        <f t="shared" si="7"/>
        <v>0.45681937444191945</v>
      </c>
      <c r="AM148" s="36">
        <f t="shared" si="7"/>
        <v>0.47085077371892442</v>
      </c>
      <c r="AN148" s="36">
        <f t="shared" si="7"/>
        <v>0.48389750469461656</v>
      </c>
      <c r="AO148" s="36">
        <f t="shared" si="7"/>
        <v>0.49426976645415149</v>
      </c>
      <c r="AP148" s="36">
        <f t="shared" si="7"/>
        <v>0.50139317446891629</v>
      </c>
      <c r="AQ148" s="36">
        <f t="shared" si="7"/>
        <v>0.50817541115260945</v>
      </c>
    </row>
    <row r="149" spans="1:43" x14ac:dyDescent="0.35">
      <c r="A149" s="37"/>
      <c r="B149" s="12"/>
      <c r="C149" s="8" t="s">
        <v>140</v>
      </c>
      <c r="D149" s="8"/>
      <c r="E149" s="31" t="s">
        <v>77</v>
      </c>
      <c r="F149" s="36">
        <f t="shared" ref="F149:AQ149" si="8">IFERROR((F128*1000)/(8760*F65),0)</f>
        <v>0.38095996601890203</v>
      </c>
      <c r="G149" s="36">
        <f t="shared" si="8"/>
        <v>0.38117356846690809</v>
      </c>
      <c r="H149" s="36">
        <f t="shared" si="8"/>
        <v>0.38095238095238093</v>
      </c>
      <c r="I149" s="36">
        <f t="shared" si="8"/>
        <v>0.37858266904006393</v>
      </c>
      <c r="J149" s="36">
        <f t="shared" si="8"/>
        <v>0.37435269508430907</v>
      </c>
      <c r="K149" s="36">
        <f t="shared" si="8"/>
        <v>0.36339421613394218</v>
      </c>
      <c r="L149" s="36">
        <f t="shared" si="8"/>
        <v>0.34560188669777708</v>
      </c>
      <c r="M149" s="36">
        <f t="shared" si="8"/>
        <v>0.35239229700218383</v>
      </c>
      <c r="N149" s="36">
        <f t="shared" si="8"/>
        <v>0.35474051161192122</v>
      </c>
      <c r="O149" s="36">
        <f t="shared" si="8"/>
        <v>0.36444216540912749</v>
      </c>
      <c r="P149" s="36">
        <f t="shared" si="8"/>
        <v>0.37665128317827751</v>
      </c>
      <c r="Q149" s="36">
        <f t="shared" si="8"/>
        <v>0.37787219495519253</v>
      </c>
      <c r="R149" s="36">
        <f t="shared" si="8"/>
        <v>0.37848265084365001</v>
      </c>
      <c r="S149" s="36">
        <f t="shared" si="8"/>
        <v>0.38031401850902252</v>
      </c>
      <c r="T149" s="36">
        <f t="shared" si="8"/>
        <v>0.37970356262056504</v>
      </c>
      <c r="U149" s="36">
        <f t="shared" si="8"/>
        <v>0.37970356262056504</v>
      </c>
      <c r="V149" s="36">
        <f t="shared" si="8"/>
        <v>0.37970356262056504</v>
      </c>
      <c r="W149" s="36">
        <f t="shared" si="8"/>
        <v>0.38092447439748001</v>
      </c>
      <c r="X149" s="36">
        <f t="shared" si="8"/>
        <v>0.37970356262056504</v>
      </c>
      <c r="Y149" s="36">
        <f t="shared" si="8"/>
        <v>0.37970356262056504</v>
      </c>
      <c r="Z149" s="36">
        <f t="shared" si="8"/>
        <v>0.37970356262056504</v>
      </c>
      <c r="AA149" s="36">
        <f t="shared" si="8"/>
        <v>0.38092447439748001</v>
      </c>
      <c r="AB149" s="36">
        <f t="shared" si="8"/>
        <v>0.37970356262056504</v>
      </c>
      <c r="AC149" s="36">
        <f t="shared" si="8"/>
        <v>0.37970356262056504</v>
      </c>
      <c r="AD149" s="36">
        <f t="shared" si="8"/>
        <v>0.37970356262056504</v>
      </c>
      <c r="AE149" s="36">
        <f t="shared" si="8"/>
        <v>0.38092447439748001</v>
      </c>
      <c r="AF149" s="36">
        <f t="shared" si="8"/>
        <v>0.37970356262056504</v>
      </c>
      <c r="AG149" s="36">
        <f t="shared" si="8"/>
        <v>0.37970356262056504</v>
      </c>
      <c r="AH149" s="36">
        <f t="shared" si="8"/>
        <v>0.37970356262056504</v>
      </c>
      <c r="AI149" s="36">
        <f t="shared" si="8"/>
        <v>0.38031401850902252</v>
      </c>
      <c r="AJ149" s="36">
        <f t="shared" si="8"/>
        <v>0.37970356262056504</v>
      </c>
      <c r="AK149" s="36">
        <f t="shared" si="8"/>
        <v>0.37970356262056504</v>
      </c>
      <c r="AL149" s="36">
        <f t="shared" si="8"/>
        <v>0.37970356262056504</v>
      </c>
      <c r="AM149" s="36">
        <f t="shared" si="8"/>
        <v>0.38031401850902252</v>
      </c>
      <c r="AN149" s="36">
        <f t="shared" si="8"/>
        <v>0.37970356262056504</v>
      </c>
      <c r="AO149" s="36">
        <f t="shared" si="8"/>
        <v>0.37970356262056504</v>
      </c>
      <c r="AP149" s="36">
        <f t="shared" si="8"/>
        <v>0.37970356262056504</v>
      </c>
      <c r="AQ149" s="36">
        <f t="shared" si="8"/>
        <v>0.38092447439748001</v>
      </c>
    </row>
    <row r="150" spans="1:43" x14ac:dyDescent="0.35">
      <c r="A150" s="37"/>
      <c r="B150" s="12"/>
      <c r="C150" s="8" t="s">
        <v>141</v>
      </c>
      <c r="D150" s="8"/>
      <c r="E150" s="31" t="s">
        <v>77</v>
      </c>
      <c r="F150" s="36">
        <f t="shared" ref="F150:AQ150" si="9">IFERROR((F129*1000)/(8760*F66),0)</f>
        <v>0</v>
      </c>
      <c r="G150" s="36">
        <f t="shared" si="9"/>
        <v>0</v>
      </c>
      <c r="H150" s="36">
        <f t="shared" si="9"/>
        <v>0</v>
      </c>
      <c r="I150" s="36">
        <f t="shared" si="9"/>
        <v>0</v>
      </c>
      <c r="J150" s="36">
        <f t="shared" si="9"/>
        <v>0</v>
      </c>
      <c r="K150" s="36">
        <f t="shared" si="9"/>
        <v>0</v>
      </c>
      <c r="L150" s="36">
        <f t="shared" si="9"/>
        <v>0</v>
      </c>
      <c r="M150" s="36">
        <f t="shared" si="9"/>
        <v>0.4908675799086758</v>
      </c>
      <c r="N150" s="36">
        <f t="shared" si="9"/>
        <v>0.50530486167069566</v>
      </c>
      <c r="O150" s="36">
        <f t="shared" si="9"/>
        <v>0.50645067768355434</v>
      </c>
      <c r="P150" s="36">
        <f t="shared" si="9"/>
        <v>0.52185257664709717</v>
      </c>
      <c r="Q150" s="36">
        <f t="shared" si="9"/>
        <v>0.54223744292237441</v>
      </c>
      <c r="R150" s="36">
        <f t="shared" si="9"/>
        <v>0.56936110796633832</v>
      </c>
      <c r="S150" s="36">
        <f t="shared" si="9"/>
        <v>0.59301974214343267</v>
      </c>
      <c r="T150" s="36">
        <f t="shared" si="9"/>
        <v>0.61862073596561906</v>
      </c>
      <c r="U150" s="36">
        <f t="shared" si="9"/>
        <v>0.62491606231533703</v>
      </c>
      <c r="V150" s="36">
        <f t="shared" si="9"/>
        <v>0.63582796132151487</v>
      </c>
      <c r="W150" s="36">
        <f t="shared" si="9"/>
        <v>0.65469170522241371</v>
      </c>
      <c r="X150" s="36">
        <f t="shared" si="9"/>
        <v>0.66678762587317431</v>
      </c>
      <c r="Y150" s="36">
        <f t="shared" si="9"/>
        <v>0.67245758867821825</v>
      </c>
      <c r="Z150" s="36">
        <f t="shared" si="9"/>
        <v>0.6748780614362806</v>
      </c>
      <c r="AA150" s="36">
        <f t="shared" si="9"/>
        <v>0.67520236612702367</v>
      </c>
      <c r="AB150" s="36">
        <f t="shared" si="9"/>
        <v>0.68103985056039851</v>
      </c>
      <c r="AC150" s="36">
        <f t="shared" si="9"/>
        <v>0.66647356823189996</v>
      </c>
      <c r="AD150" s="36">
        <f t="shared" si="9"/>
        <v>0.65113928076512417</v>
      </c>
      <c r="AE150" s="36">
        <f t="shared" si="9"/>
        <v>0.63239988685497239</v>
      </c>
      <c r="AF150" s="36">
        <f t="shared" si="9"/>
        <v>0.62962177233604077</v>
      </c>
      <c r="AG150" s="36">
        <f t="shared" si="9"/>
        <v>0.62734876954782404</v>
      </c>
      <c r="AH150" s="36">
        <f t="shared" si="9"/>
        <v>0.6384612276235504</v>
      </c>
      <c r="AI150" s="36">
        <f t="shared" si="9"/>
        <v>0.64543378995433787</v>
      </c>
      <c r="AJ150" s="36">
        <f t="shared" si="9"/>
        <v>0.65570776255707763</v>
      </c>
      <c r="AK150" s="36">
        <f t="shared" si="9"/>
        <v>0.6659817351598174</v>
      </c>
      <c r="AL150" s="36">
        <f t="shared" si="9"/>
        <v>0.67077625570776256</v>
      </c>
      <c r="AM150" s="36">
        <f t="shared" si="9"/>
        <v>0.66712328767123286</v>
      </c>
      <c r="AN150" s="36">
        <f t="shared" si="9"/>
        <v>0.66438356164383561</v>
      </c>
      <c r="AO150" s="36">
        <f t="shared" si="9"/>
        <v>0.66643835616438352</v>
      </c>
      <c r="AP150" s="36">
        <f t="shared" si="9"/>
        <v>0.67031963470319633</v>
      </c>
      <c r="AQ150" s="36">
        <f t="shared" si="9"/>
        <v>0.67077625570776256</v>
      </c>
    </row>
    <row r="151" spans="1:43" x14ac:dyDescent="0.35">
      <c r="A151" s="37"/>
      <c r="B151" s="12"/>
      <c r="C151" s="8" t="s">
        <v>142</v>
      </c>
      <c r="D151" s="8"/>
      <c r="E151" s="31" t="s">
        <v>77</v>
      </c>
      <c r="F151" s="36">
        <f t="shared" ref="F151:AQ151" si="10">IFERROR((F130*1000)/(8760*F67),0)</f>
        <v>0.84791322159388638</v>
      </c>
      <c r="G151" s="36">
        <f t="shared" si="10"/>
        <v>0.83713850837138515</v>
      </c>
      <c r="H151" s="36">
        <f t="shared" si="10"/>
        <v>0.76253705038852837</v>
      </c>
      <c r="I151" s="36">
        <f t="shared" si="10"/>
        <v>0.70979865951026733</v>
      </c>
      <c r="J151" s="36">
        <f t="shared" si="10"/>
        <v>0.60139885482351241</v>
      </c>
      <c r="K151" s="36">
        <f t="shared" si="10"/>
        <v>0.55118074353575952</v>
      </c>
      <c r="L151" s="36">
        <f t="shared" si="10"/>
        <v>0.48400905877154221</v>
      </c>
      <c r="M151" s="36">
        <f t="shared" si="10"/>
        <v>0.46100272127669389</v>
      </c>
      <c r="N151" s="36">
        <f t="shared" si="10"/>
        <v>0.46861307135279739</v>
      </c>
      <c r="O151" s="36">
        <f t="shared" si="10"/>
        <v>0.46574406766973581</v>
      </c>
      <c r="P151" s="36">
        <f t="shared" si="10"/>
        <v>0.48048132345235428</v>
      </c>
      <c r="Q151" s="36">
        <f t="shared" si="10"/>
        <v>0.48515981735159824</v>
      </c>
      <c r="R151" s="36">
        <f t="shared" si="10"/>
        <v>0.52616099379872783</v>
      </c>
      <c r="S151" s="36">
        <f t="shared" si="10"/>
        <v>0.69889545194308289</v>
      </c>
      <c r="T151" s="36">
        <f t="shared" si="10"/>
        <v>0.72961613114937229</v>
      </c>
      <c r="U151" s="36">
        <f t="shared" si="10"/>
        <v>0.74811835839861474</v>
      </c>
      <c r="V151" s="36">
        <f t="shared" si="10"/>
        <v>0.75510033094549867</v>
      </c>
      <c r="W151" s="36">
        <f t="shared" si="10"/>
        <v>0.75963861310097325</v>
      </c>
      <c r="X151" s="36">
        <f t="shared" si="10"/>
        <v>0.79350117995336045</v>
      </c>
      <c r="Y151" s="36">
        <f t="shared" si="10"/>
        <v>0.79664306759945813</v>
      </c>
      <c r="Z151" s="36">
        <f t="shared" si="10"/>
        <v>0.79664306759945813</v>
      </c>
      <c r="AA151" s="36">
        <f t="shared" si="10"/>
        <v>0.77220616368536432</v>
      </c>
      <c r="AB151" s="36">
        <f t="shared" si="10"/>
        <v>0.79559577171742557</v>
      </c>
      <c r="AC151" s="36">
        <f t="shared" si="10"/>
        <v>0.77360255819474111</v>
      </c>
      <c r="AD151" s="36">
        <f t="shared" si="10"/>
        <v>0.76976247329395497</v>
      </c>
      <c r="AE151" s="36">
        <f t="shared" si="10"/>
        <v>0.74497647075251694</v>
      </c>
      <c r="AF151" s="36">
        <f t="shared" si="10"/>
        <v>0.74462737212517283</v>
      </c>
      <c r="AG151" s="36">
        <f t="shared" si="10"/>
        <v>0.74218368173376337</v>
      </c>
      <c r="AH151" s="36">
        <f t="shared" si="10"/>
        <v>0.7540530350634661</v>
      </c>
      <c r="AI151" s="36">
        <f t="shared" si="10"/>
        <v>0.76522419113848039</v>
      </c>
      <c r="AJ151" s="36">
        <f t="shared" si="10"/>
        <v>0.77464985407677378</v>
      </c>
      <c r="AK151" s="36">
        <f t="shared" si="10"/>
        <v>0.78407551701506706</v>
      </c>
      <c r="AL151" s="36">
        <f t="shared" si="10"/>
        <v>0.78791560191585319</v>
      </c>
      <c r="AM151" s="36">
        <f t="shared" si="10"/>
        <v>0.78617010877913229</v>
      </c>
      <c r="AN151" s="36">
        <f t="shared" si="10"/>
        <v>0.78023543211428092</v>
      </c>
      <c r="AO151" s="36">
        <f t="shared" si="10"/>
        <v>0.77814084035021569</v>
      </c>
      <c r="AP151" s="36">
        <f t="shared" si="10"/>
        <v>0.77848993897755991</v>
      </c>
      <c r="AQ151" s="36">
        <f t="shared" si="10"/>
        <v>0.78128272799631349</v>
      </c>
    </row>
    <row r="152" spans="1:43" x14ac:dyDescent="0.35">
      <c r="A152" s="37"/>
      <c r="B152" s="12"/>
      <c r="C152" s="8" t="s">
        <v>132</v>
      </c>
      <c r="D152" s="8"/>
      <c r="E152" s="31" t="s">
        <v>77</v>
      </c>
      <c r="F152" s="36">
        <f t="shared" ref="F152:AQ152" si="11">IFERROR((F131*1000)/(8760*F68),0)</f>
        <v>0.104193204904593</v>
      </c>
      <c r="G152" s="36">
        <f t="shared" si="11"/>
        <v>0.1045261733538078</v>
      </c>
      <c r="H152" s="36">
        <f t="shared" si="11"/>
        <v>0.10394245165250354</v>
      </c>
      <c r="I152" s="36">
        <f t="shared" si="11"/>
        <v>0.10388888325576523</v>
      </c>
      <c r="J152" s="36">
        <f t="shared" si="11"/>
        <v>0.10370389997320921</v>
      </c>
      <c r="K152" s="36">
        <f t="shared" si="11"/>
        <v>0.10326780000469399</v>
      </c>
      <c r="L152" s="36">
        <f t="shared" si="11"/>
        <v>0.10145833187055461</v>
      </c>
      <c r="M152" s="36">
        <f t="shared" si="11"/>
        <v>0.10200945698411056</v>
      </c>
      <c r="N152" s="36">
        <f t="shared" si="11"/>
        <v>0.10221938621811549</v>
      </c>
      <c r="O152" s="36">
        <f t="shared" si="11"/>
        <v>0.10297375729397447</v>
      </c>
      <c r="P152" s="36">
        <f t="shared" si="11"/>
        <v>0.1026149661900841</v>
      </c>
      <c r="Q152" s="36">
        <f t="shared" si="11"/>
        <v>0.1023389700606053</v>
      </c>
      <c r="R152" s="36">
        <f t="shared" si="11"/>
        <v>0.10206308259323435</v>
      </c>
      <c r="S152" s="36">
        <f t="shared" si="11"/>
        <v>0.1018808331166329</v>
      </c>
      <c r="T152" s="36">
        <f t="shared" si="11"/>
        <v>0.10122011691761751</v>
      </c>
      <c r="U152" s="36">
        <f t="shared" si="11"/>
        <v>0.10108712443730711</v>
      </c>
      <c r="V152" s="36">
        <f t="shared" si="11"/>
        <v>0.100642044934399</v>
      </c>
      <c r="W152" s="36">
        <f t="shared" si="11"/>
        <v>0.10030490645974394</v>
      </c>
      <c r="X152" s="36">
        <f t="shared" si="11"/>
        <v>9.9892775009369716E-2</v>
      </c>
      <c r="Y152" s="36">
        <f t="shared" si="11"/>
        <v>9.9770823455033991E-2</v>
      </c>
      <c r="Z152" s="36">
        <f t="shared" si="11"/>
        <v>9.9283893032350842E-2</v>
      </c>
      <c r="AA152" s="36">
        <f t="shared" si="11"/>
        <v>9.9748450189368967E-2</v>
      </c>
      <c r="AB152" s="36">
        <f t="shared" si="11"/>
        <v>0.10082825384350602</v>
      </c>
      <c r="AC152" s="36">
        <f t="shared" si="11"/>
        <v>0.10263499643919401</v>
      </c>
      <c r="AD152" s="36">
        <f t="shared" si="11"/>
        <v>0.10333939312718381</v>
      </c>
      <c r="AE152" s="36">
        <f t="shared" si="11"/>
        <v>0.10396345883592506</v>
      </c>
      <c r="AF152" s="36">
        <f t="shared" si="11"/>
        <v>0.10345022602929828</v>
      </c>
      <c r="AG152" s="36">
        <f t="shared" si="11"/>
        <v>0.10338054378166028</v>
      </c>
      <c r="AH152" s="36">
        <f t="shared" si="11"/>
        <v>0.10327883826726972</v>
      </c>
      <c r="AI152" s="36">
        <f t="shared" si="11"/>
        <v>0.10369424849143183</v>
      </c>
      <c r="AJ152" s="36">
        <f t="shared" si="11"/>
        <v>0.10333462618722397</v>
      </c>
      <c r="AK152" s="36">
        <f t="shared" si="11"/>
        <v>0.10380511273473554</v>
      </c>
      <c r="AL152" s="36">
        <f t="shared" si="11"/>
        <v>0.10436252126421344</v>
      </c>
      <c r="AM152" s="36">
        <f t="shared" si="11"/>
        <v>0.10551012306101297</v>
      </c>
      <c r="AN152" s="36">
        <f t="shared" si="11"/>
        <v>0.10592167300733474</v>
      </c>
      <c r="AO152" s="36">
        <f t="shared" si="11"/>
        <v>0.10694593382913038</v>
      </c>
      <c r="AP152" s="36">
        <f t="shared" si="11"/>
        <v>0.10783899991300694</v>
      </c>
      <c r="AQ152" s="36">
        <f t="shared" si="11"/>
        <v>0.10880999615788152</v>
      </c>
    </row>
    <row r="153" spans="1:43" x14ac:dyDescent="0.35">
      <c r="A153" s="37"/>
      <c r="B153" s="12"/>
      <c r="C153" s="8" t="s">
        <v>143</v>
      </c>
      <c r="D153" s="8"/>
      <c r="E153" s="31" t="s">
        <v>77</v>
      </c>
      <c r="F153" s="36">
        <f t="shared" ref="F153:AQ153" si="12">IFERROR((F132*1000)/(8760*F69),0)</f>
        <v>0.40236470649512995</v>
      </c>
      <c r="G153" s="36">
        <f t="shared" si="12"/>
        <v>0.40323280726426725</v>
      </c>
      <c r="H153" s="36">
        <f t="shared" si="12"/>
        <v>0.40206150953532094</v>
      </c>
      <c r="I153" s="36">
        <f t="shared" si="12"/>
        <v>0.40206150953532094</v>
      </c>
      <c r="J153" s="36">
        <f t="shared" si="12"/>
        <v>0.40206150953532094</v>
      </c>
      <c r="K153" s="36">
        <f t="shared" si="12"/>
        <v>0.40290088638195004</v>
      </c>
      <c r="L153" s="36">
        <f t="shared" si="12"/>
        <v>0.40206150953532094</v>
      </c>
      <c r="M153" s="36">
        <f t="shared" si="12"/>
        <v>0.40206150953532094</v>
      </c>
      <c r="N153" s="36">
        <f t="shared" si="12"/>
        <v>0.40206150953532094</v>
      </c>
      <c r="O153" s="36">
        <f t="shared" si="12"/>
        <v>0.40290088638195004</v>
      </c>
      <c r="P153" s="36">
        <f t="shared" si="12"/>
        <v>0.40206150953532094</v>
      </c>
      <c r="Q153" s="36">
        <f t="shared" si="12"/>
        <v>0.40206150953532094</v>
      </c>
      <c r="R153" s="36">
        <f t="shared" si="12"/>
        <v>0</v>
      </c>
      <c r="S153" s="36">
        <f t="shared" si="12"/>
        <v>0</v>
      </c>
      <c r="T153" s="36">
        <f t="shared" si="12"/>
        <v>0</v>
      </c>
      <c r="U153" s="36">
        <f t="shared" si="12"/>
        <v>0</v>
      </c>
      <c r="V153" s="36">
        <f t="shared" si="12"/>
        <v>0</v>
      </c>
      <c r="W153" s="36">
        <f t="shared" si="12"/>
        <v>0</v>
      </c>
      <c r="X153" s="36">
        <f t="shared" si="12"/>
        <v>0</v>
      </c>
      <c r="Y153" s="36">
        <f t="shared" si="12"/>
        <v>0</v>
      </c>
      <c r="Z153" s="36">
        <f t="shared" si="12"/>
        <v>0</v>
      </c>
      <c r="AA153" s="36">
        <f t="shared" si="12"/>
        <v>0</v>
      </c>
      <c r="AB153" s="36">
        <f t="shared" si="12"/>
        <v>0</v>
      </c>
      <c r="AC153" s="36">
        <f t="shared" si="12"/>
        <v>0</v>
      </c>
      <c r="AD153" s="36">
        <f t="shared" si="12"/>
        <v>0</v>
      </c>
      <c r="AE153" s="36">
        <f t="shared" si="12"/>
        <v>0</v>
      </c>
      <c r="AF153" s="36">
        <f t="shared" si="12"/>
        <v>0</v>
      </c>
      <c r="AG153" s="36">
        <f t="shared" si="12"/>
        <v>0</v>
      </c>
      <c r="AH153" s="36">
        <f t="shared" si="12"/>
        <v>0</v>
      </c>
      <c r="AI153" s="36">
        <f t="shared" si="12"/>
        <v>0</v>
      </c>
      <c r="AJ153" s="36">
        <f t="shared" si="12"/>
        <v>0</v>
      </c>
      <c r="AK153" s="36">
        <f t="shared" si="12"/>
        <v>0</v>
      </c>
      <c r="AL153" s="36">
        <f t="shared" si="12"/>
        <v>0</v>
      </c>
      <c r="AM153" s="36">
        <f t="shared" si="12"/>
        <v>0</v>
      </c>
      <c r="AN153" s="36">
        <f t="shared" si="12"/>
        <v>0</v>
      </c>
      <c r="AO153" s="36">
        <f t="shared" si="12"/>
        <v>0</v>
      </c>
      <c r="AP153" s="36">
        <f t="shared" si="12"/>
        <v>0</v>
      </c>
      <c r="AQ153" s="36">
        <f t="shared" si="12"/>
        <v>0</v>
      </c>
    </row>
    <row r="154" spans="1:43" x14ac:dyDescent="0.35">
      <c r="A154" s="37"/>
      <c r="B154" s="12"/>
      <c r="C154" s="8" t="s">
        <v>144</v>
      </c>
      <c r="D154" s="8"/>
      <c r="E154" s="31" t="s">
        <v>77</v>
      </c>
      <c r="F154" s="36">
        <f t="shared" ref="F154:AJ154" si="13">IFERROR((F133*1000)/(8760*F70),0)</f>
        <v>0</v>
      </c>
      <c r="G154" s="36">
        <f t="shared" si="13"/>
        <v>0</v>
      </c>
      <c r="H154" s="36">
        <f t="shared" si="13"/>
        <v>0.67351598173515981</v>
      </c>
      <c r="I154" s="36">
        <f t="shared" si="13"/>
        <v>0.53082191780821919</v>
      </c>
      <c r="J154" s="36">
        <f t="shared" si="13"/>
        <v>0.44235159817351599</v>
      </c>
      <c r="K154" s="36">
        <f t="shared" si="13"/>
        <v>0.32391552511415528</v>
      </c>
      <c r="L154" s="36">
        <f t="shared" si="13"/>
        <v>0.26255707762557079</v>
      </c>
      <c r="M154" s="36">
        <f t="shared" si="13"/>
        <v>0.1921613394216134</v>
      </c>
      <c r="N154" s="36">
        <f t="shared" si="13"/>
        <v>0.18835616438356165</v>
      </c>
      <c r="O154" s="36">
        <f t="shared" si="13"/>
        <v>0.17265981735159816</v>
      </c>
      <c r="P154" s="36">
        <f t="shared" si="13"/>
        <v>0.16267123287671234</v>
      </c>
      <c r="Q154" s="36">
        <f t="shared" si="13"/>
        <v>0.1404109589041096</v>
      </c>
      <c r="R154" s="36">
        <f t="shared" si="13"/>
        <v>0.11567732115677321</v>
      </c>
      <c r="S154" s="36">
        <f t="shared" si="13"/>
        <v>0.12208269913749366</v>
      </c>
      <c r="T154" s="36">
        <f t="shared" si="13"/>
        <v>0.13019134594477061</v>
      </c>
      <c r="U154" s="36">
        <f t="shared" si="13"/>
        <v>0.14243462017434619</v>
      </c>
      <c r="V154" s="36">
        <f t="shared" si="13"/>
        <v>0.14771689497716894</v>
      </c>
      <c r="W154" s="36">
        <f t="shared" si="13"/>
        <v>0.14350945857795172</v>
      </c>
      <c r="X154" s="36">
        <f t="shared" si="13"/>
        <v>0.14289088332546054</v>
      </c>
      <c r="Y154" s="36">
        <f t="shared" si="13"/>
        <v>0.13769977168949771</v>
      </c>
      <c r="Z154" s="36">
        <f t="shared" si="13"/>
        <v>0.13360987844877484</v>
      </c>
      <c r="AA154" s="36">
        <f t="shared" si="13"/>
        <v>0.12716027975261546</v>
      </c>
      <c r="AB154" s="36">
        <f t="shared" si="13"/>
        <v>0.12622684091744082</v>
      </c>
      <c r="AC154" s="36">
        <f t="shared" si="13"/>
        <v>0.1176858259191263</v>
      </c>
      <c r="AD154" s="36">
        <f t="shared" si="13"/>
        <v>0.10899631190727081</v>
      </c>
      <c r="AE154" s="36">
        <f t="shared" si="13"/>
        <v>9.4328286469598649E-2</v>
      </c>
      <c r="AF154" s="36">
        <f t="shared" si="13"/>
        <v>8.7739159968300687E-2</v>
      </c>
      <c r="AG154" s="36">
        <f t="shared" si="13"/>
        <v>8.4546232876712327E-2</v>
      </c>
      <c r="AH154" s="36">
        <f t="shared" si="13"/>
        <v>8.945134132420092E-2</v>
      </c>
      <c r="AI154" s="36">
        <f t="shared" si="13"/>
        <v>8.8683295849519519E-2</v>
      </c>
      <c r="AJ154" s="36">
        <f t="shared" si="13"/>
        <v>9.4911937377690797E-2</v>
      </c>
      <c r="AK154" s="36">
        <f t="shared" ref="AK154:AQ154" si="14">IFERROR((AK133*1000)/(8760*AK70),0)</f>
        <v>9.5954274036465823E-2</v>
      </c>
      <c r="AL154" s="36">
        <f t="shared" si="14"/>
        <v>9.327685652487383E-2</v>
      </c>
      <c r="AM154" s="36">
        <f t="shared" si="14"/>
        <v>8.5616438356164379E-2</v>
      </c>
      <c r="AN154" s="36">
        <f t="shared" si="14"/>
        <v>7.9630248357278097E-2</v>
      </c>
      <c r="AO154" s="36">
        <f t="shared" si="14"/>
        <v>7.4469513832930434E-2</v>
      </c>
      <c r="AP154" s="36">
        <f t="shared" si="14"/>
        <v>7.1066592762689049E-2</v>
      </c>
      <c r="AQ154" s="36">
        <f t="shared" si="14"/>
        <v>6.6197290885436591E-2</v>
      </c>
    </row>
    <row r="155" spans="1:43" x14ac:dyDescent="0.35">
      <c r="A155" s="37"/>
      <c r="B155" s="12"/>
      <c r="C155" s="8" t="s">
        <v>145</v>
      </c>
      <c r="D155" s="8"/>
      <c r="E155" s="31" t="s">
        <v>77</v>
      </c>
      <c r="F155" s="36">
        <f t="shared" ref="F155:AJ155" si="15">IFERROR((F134*1000)/(8760*F71),0)</f>
        <v>0</v>
      </c>
      <c r="G155" s="36">
        <f t="shared" si="15"/>
        <v>0</v>
      </c>
      <c r="H155" s="36">
        <f t="shared" si="15"/>
        <v>0.64019498951005804</v>
      </c>
      <c r="I155" s="36">
        <f t="shared" si="15"/>
        <v>0.58557415863351925</v>
      </c>
      <c r="J155" s="36">
        <f t="shared" si="15"/>
        <v>0.54273233562963552</v>
      </c>
      <c r="K155" s="36">
        <f t="shared" si="15"/>
        <v>0.50500607431611577</v>
      </c>
      <c r="L155" s="36">
        <f t="shared" si="15"/>
        <v>0.45326965774370576</v>
      </c>
      <c r="M155" s="36">
        <f t="shared" si="15"/>
        <v>0.4178364832017486</v>
      </c>
      <c r="N155" s="36">
        <f t="shared" si="15"/>
        <v>0.41697824023250024</v>
      </c>
      <c r="O155" s="36">
        <f t="shared" si="15"/>
        <v>0.39977123378813151</v>
      </c>
      <c r="P155" s="36">
        <f t="shared" si="15"/>
        <v>0.40370824719628645</v>
      </c>
      <c r="Q155" s="36">
        <f t="shared" si="15"/>
        <v>0.37239491862779533</v>
      </c>
      <c r="R155" s="36">
        <f t="shared" si="15"/>
        <v>0.35258527024435971</v>
      </c>
      <c r="S155" s="36">
        <f t="shared" si="15"/>
        <v>0.35576208431919376</v>
      </c>
      <c r="T155" s="36">
        <f t="shared" si="15"/>
        <v>0.37093423892373373</v>
      </c>
      <c r="U155" s="36">
        <f t="shared" si="15"/>
        <v>0.38609867360358024</v>
      </c>
      <c r="V155" s="36">
        <f t="shared" si="15"/>
        <v>0.39127961502390729</v>
      </c>
      <c r="W155" s="36">
        <f t="shared" si="15"/>
        <v>0.38118825881426471</v>
      </c>
      <c r="X155" s="36">
        <f t="shared" si="15"/>
        <v>0.3766749708074229</v>
      </c>
      <c r="Y155" s="36">
        <f t="shared" si="15"/>
        <v>0.36955077629761884</v>
      </c>
      <c r="Z155" s="36">
        <f t="shared" si="15"/>
        <v>0.36330075870285883</v>
      </c>
      <c r="AA155" s="36">
        <f t="shared" si="15"/>
        <v>0.35202480927168039</v>
      </c>
      <c r="AB155" s="36">
        <f t="shared" si="15"/>
        <v>0.35156436446947636</v>
      </c>
      <c r="AC155" s="36">
        <f t="shared" si="15"/>
        <v>0.34145382422500675</v>
      </c>
      <c r="AD155" s="36">
        <f t="shared" si="15"/>
        <v>0.33164666522412156</v>
      </c>
      <c r="AE155" s="36">
        <f t="shared" si="15"/>
        <v>0.3099203151580267</v>
      </c>
      <c r="AF155" s="36">
        <f t="shared" si="15"/>
        <v>0.30542256893836051</v>
      </c>
      <c r="AG155" s="36">
        <f t="shared" si="15"/>
        <v>0.30471852778345304</v>
      </c>
      <c r="AH155" s="36">
        <f t="shared" si="15"/>
        <v>0.32133341786267561</v>
      </c>
      <c r="AI155" s="36">
        <f t="shared" si="15"/>
        <v>0.32865889662921705</v>
      </c>
      <c r="AJ155" s="36">
        <f t="shared" si="15"/>
        <v>0.35161694519140069</v>
      </c>
      <c r="AK155" s="36">
        <f t="shared" ref="AK155:AQ157" si="16">IFERROR((AK134*1000)/(8760*AK71),0)</f>
        <v>0.35998061791207386</v>
      </c>
      <c r="AL155" s="36">
        <f t="shared" si="16"/>
        <v>0.36301293479439833</v>
      </c>
      <c r="AM155" s="36">
        <f t="shared" si="16"/>
        <v>0.34937846685945884</v>
      </c>
      <c r="AN155" s="36">
        <f t="shared" si="16"/>
        <v>0.34059435586495995</v>
      </c>
      <c r="AO155" s="36">
        <f t="shared" si="16"/>
        <v>0.32982427194996572</v>
      </c>
      <c r="AP155" s="36">
        <f t="shared" si="16"/>
        <v>0.32287336672823186</v>
      </c>
      <c r="AQ155" s="36">
        <f t="shared" si="16"/>
        <v>0.31359276250360912</v>
      </c>
    </row>
    <row r="156" spans="1:43" x14ac:dyDescent="0.35">
      <c r="A156" s="37"/>
      <c r="B156" s="12"/>
      <c r="C156" s="8" t="s">
        <v>146</v>
      </c>
      <c r="D156" s="8"/>
      <c r="E156" s="31" t="s">
        <v>77</v>
      </c>
      <c r="F156" s="36">
        <f t="shared" ref="F156:AJ156" si="17">IFERROR((F135*1000)/(8760*F72),0)</f>
        <v>0.34528536854719333</v>
      </c>
      <c r="G156" s="36">
        <f t="shared" si="17"/>
        <v>0.33701234748777054</v>
      </c>
      <c r="H156" s="36">
        <f t="shared" si="17"/>
        <v>0.26979855153690924</v>
      </c>
      <c r="I156" s="36">
        <f t="shared" si="17"/>
        <v>0.22195496367565243</v>
      </c>
      <c r="J156" s="36">
        <f t="shared" si="17"/>
        <v>0.17937981209044471</v>
      </c>
      <c r="K156" s="36">
        <f t="shared" si="17"/>
        <v>0.1318247895262557</v>
      </c>
      <c r="L156" s="36">
        <f t="shared" si="17"/>
        <v>0.10881749232090605</v>
      </c>
      <c r="M156" s="36">
        <f t="shared" si="17"/>
        <v>8.2003930408646897E-2</v>
      </c>
      <c r="N156" s="36">
        <f t="shared" si="17"/>
        <v>0.1011192827320493</v>
      </c>
      <c r="O156" s="36">
        <f t="shared" si="17"/>
        <v>9.571478749560941E-2</v>
      </c>
      <c r="P156" s="36">
        <f t="shared" si="17"/>
        <v>9.9054232720422061E-2</v>
      </c>
      <c r="Q156" s="36">
        <f t="shared" si="17"/>
        <v>9.2194349833014277E-2</v>
      </c>
      <c r="R156" s="36">
        <f t="shared" si="17"/>
        <v>8.5616438356164379E-2</v>
      </c>
      <c r="S156" s="36">
        <f t="shared" si="17"/>
        <v>8.5616438356164379E-2</v>
      </c>
      <c r="T156" s="36">
        <f t="shared" si="17"/>
        <v>8.5616438356164379E-2</v>
      </c>
      <c r="U156" s="36">
        <f t="shared" si="17"/>
        <v>0.11415525114155251</v>
      </c>
      <c r="V156" s="36">
        <f t="shared" si="17"/>
        <v>0.11415525114155251</v>
      </c>
      <c r="W156" s="36">
        <f t="shared" si="17"/>
        <v>0.11415525114155251</v>
      </c>
      <c r="X156" s="36">
        <f t="shared" si="17"/>
        <v>0.11415525114155251</v>
      </c>
      <c r="Y156" s="36">
        <f t="shared" si="17"/>
        <v>8.5616438356164379E-2</v>
      </c>
      <c r="Z156" s="36">
        <f t="shared" si="17"/>
        <v>0.11415525114155251</v>
      </c>
      <c r="AA156" s="36">
        <f t="shared" si="17"/>
        <v>8.5616438356164379E-2</v>
      </c>
      <c r="AB156" s="36">
        <f t="shared" si="17"/>
        <v>8.5616438356164379E-2</v>
      </c>
      <c r="AC156" s="36">
        <f t="shared" si="17"/>
        <v>8.5616438356164379E-2</v>
      </c>
      <c r="AD156" s="36">
        <f t="shared" si="17"/>
        <v>8.5616438356164379E-2</v>
      </c>
      <c r="AE156" s="36">
        <f t="shared" si="17"/>
        <v>5.7077625570776253E-2</v>
      </c>
      <c r="AF156" s="36">
        <f t="shared" si="17"/>
        <v>5.7077625570776253E-2</v>
      </c>
      <c r="AG156" s="36">
        <f t="shared" si="17"/>
        <v>5.7077625570776253E-2</v>
      </c>
      <c r="AH156" s="36">
        <f t="shared" si="17"/>
        <v>5.7077625570776253E-2</v>
      </c>
      <c r="AI156" s="36">
        <f t="shared" si="17"/>
        <v>8.5616438356164379E-2</v>
      </c>
      <c r="AJ156" s="36">
        <f t="shared" si="17"/>
        <v>5.7077625570776253E-2</v>
      </c>
      <c r="AK156" s="36">
        <f t="shared" si="16"/>
        <v>5.7077625570776253E-2</v>
      </c>
      <c r="AL156" s="36">
        <f t="shared" si="16"/>
        <v>5.7077625570776253E-2</v>
      </c>
      <c r="AM156" s="36">
        <f t="shared" si="16"/>
        <v>8.5616438356164379E-2</v>
      </c>
      <c r="AN156" s="36">
        <f t="shared" si="16"/>
        <v>2.8538812785388126E-2</v>
      </c>
      <c r="AO156" s="36">
        <f t="shared" si="16"/>
        <v>2.8538812785388126E-2</v>
      </c>
      <c r="AP156" s="36">
        <f t="shared" si="16"/>
        <v>2.8538812785388126E-2</v>
      </c>
      <c r="AQ156" s="36">
        <f t="shared" si="16"/>
        <v>2.8538812785388126E-2</v>
      </c>
    </row>
    <row r="157" spans="1:43" x14ac:dyDescent="0.35">
      <c r="A157" s="37"/>
      <c r="B157" s="12"/>
      <c r="C157" s="8" t="s">
        <v>147</v>
      </c>
      <c r="D157" s="8"/>
      <c r="E157" s="31" t="s">
        <v>77</v>
      </c>
      <c r="F157" s="36">
        <f t="shared" ref="F157:AJ157" si="18">IFERROR((F136*1000)/(8760*F73),0)</f>
        <v>0.36322125363221253</v>
      </c>
      <c r="G157" s="36">
        <f t="shared" si="18"/>
        <v>0.17864555535788412</v>
      </c>
      <c r="H157" s="36">
        <f t="shared" si="18"/>
        <v>0</v>
      </c>
      <c r="I157" s="36">
        <f t="shared" si="18"/>
        <v>0</v>
      </c>
      <c r="J157" s="36">
        <f t="shared" si="18"/>
        <v>0</v>
      </c>
      <c r="K157" s="36">
        <f t="shared" si="18"/>
        <v>0</v>
      </c>
      <c r="L157" s="36">
        <f t="shared" si="18"/>
        <v>0</v>
      </c>
      <c r="M157" s="36">
        <f t="shared" si="18"/>
        <v>0</v>
      </c>
      <c r="N157" s="36">
        <f t="shared" si="18"/>
        <v>0</v>
      </c>
      <c r="O157" s="36">
        <f t="shared" si="18"/>
        <v>0</v>
      </c>
      <c r="P157" s="36">
        <f t="shared" si="18"/>
        <v>0</v>
      </c>
      <c r="Q157" s="36">
        <f t="shared" si="18"/>
        <v>0</v>
      </c>
      <c r="R157" s="36">
        <f t="shared" si="18"/>
        <v>0</v>
      </c>
      <c r="S157" s="36">
        <f t="shared" si="18"/>
        <v>0</v>
      </c>
      <c r="T157" s="36">
        <f t="shared" si="18"/>
        <v>0</v>
      </c>
      <c r="U157" s="36">
        <f t="shared" si="18"/>
        <v>0</v>
      </c>
      <c r="V157" s="36">
        <f t="shared" si="18"/>
        <v>0</v>
      </c>
      <c r="W157" s="36">
        <f t="shared" si="18"/>
        <v>0</v>
      </c>
      <c r="X157" s="36">
        <f t="shared" si="18"/>
        <v>0</v>
      </c>
      <c r="Y157" s="36">
        <f t="shared" si="18"/>
        <v>0</v>
      </c>
      <c r="Z157" s="36">
        <f t="shared" si="18"/>
        <v>0</v>
      </c>
      <c r="AA157" s="36">
        <f t="shared" si="18"/>
        <v>0</v>
      </c>
      <c r="AB157" s="36">
        <f t="shared" si="18"/>
        <v>0</v>
      </c>
      <c r="AC157" s="36">
        <f t="shared" si="18"/>
        <v>0</v>
      </c>
      <c r="AD157" s="36">
        <f t="shared" si="18"/>
        <v>0</v>
      </c>
      <c r="AE157" s="36">
        <f t="shared" si="18"/>
        <v>0</v>
      </c>
      <c r="AF157" s="36">
        <f t="shared" si="18"/>
        <v>0</v>
      </c>
      <c r="AG157" s="36">
        <f t="shared" si="18"/>
        <v>0</v>
      </c>
      <c r="AH157" s="36">
        <f t="shared" si="18"/>
        <v>0</v>
      </c>
      <c r="AI157" s="36">
        <f t="shared" si="18"/>
        <v>0</v>
      </c>
      <c r="AJ157" s="36">
        <f t="shared" si="18"/>
        <v>0</v>
      </c>
      <c r="AK157" s="36">
        <f t="shared" si="16"/>
        <v>0</v>
      </c>
      <c r="AL157" s="36">
        <f t="shared" si="16"/>
        <v>0</v>
      </c>
      <c r="AM157" s="36">
        <f t="shared" si="16"/>
        <v>0</v>
      </c>
      <c r="AN157" s="36">
        <f t="shared" si="16"/>
        <v>0</v>
      </c>
      <c r="AO157" s="36">
        <f t="shared" si="16"/>
        <v>0</v>
      </c>
      <c r="AP157" s="36">
        <f t="shared" si="16"/>
        <v>0</v>
      </c>
      <c r="AQ157" s="36">
        <f t="shared" si="16"/>
        <v>0</v>
      </c>
    </row>
    <row r="158" spans="1:43" x14ac:dyDescent="0.35">
      <c r="A158" s="37"/>
      <c r="B158" s="12"/>
      <c r="C158" s="8" t="s">
        <v>148</v>
      </c>
      <c r="D158" s="8"/>
      <c r="E158" s="31" t="s">
        <v>77</v>
      </c>
      <c r="F158" s="36">
        <f t="shared" ref="F158:AQ158" si="19">IFERROR((F137*1000)/(8760*F74),0)</f>
        <v>0.70892472876412416</v>
      </c>
      <c r="G158" s="36">
        <f t="shared" si="19"/>
        <v>0.71019537390523246</v>
      </c>
      <c r="H158" s="36">
        <f t="shared" si="19"/>
        <v>0.71354808206736087</v>
      </c>
      <c r="I158" s="36">
        <f t="shared" si="19"/>
        <v>0.70359449068717106</v>
      </c>
      <c r="J158" s="36">
        <f t="shared" si="19"/>
        <v>0.68726120585220385</v>
      </c>
      <c r="K158" s="36">
        <f t="shared" si="19"/>
        <v>0.54833884427649193</v>
      </c>
      <c r="L158" s="36">
        <f t="shared" si="19"/>
        <v>0.64996053275781096</v>
      </c>
      <c r="M158" s="36">
        <f t="shared" si="19"/>
        <v>0.81382452564371566</v>
      </c>
      <c r="N158" s="36">
        <f t="shared" si="19"/>
        <v>0.81432411098787993</v>
      </c>
      <c r="O158" s="36">
        <f t="shared" si="19"/>
        <v>0.81757141572494807</v>
      </c>
      <c r="P158" s="36">
        <f t="shared" si="19"/>
        <v>0.82031913511785204</v>
      </c>
      <c r="Q158" s="36">
        <f t="shared" si="19"/>
        <v>0.72810560824259452</v>
      </c>
      <c r="R158" s="36">
        <f t="shared" si="19"/>
        <v>0.76964595997206009</v>
      </c>
      <c r="S158" s="36">
        <f t="shared" si="19"/>
        <v>0.87124557666441527</v>
      </c>
      <c r="T158" s="36">
        <f t="shared" si="19"/>
        <v>0.87268875303788618</v>
      </c>
      <c r="U158" s="36">
        <f t="shared" si="19"/>
        <v>0.87514215287278685</v>
      </c>
      <c r="V158" s="36">
        <f t="shared" si="19"/>
        <v>0.87514215287278685</v>
      </c>
      <c r="W158" s="36">
        <f t="shared" si="19"/>
        <v>0.87759555270768741</v>
      </c>
      <c r="X158" s="36">
        <f t="shared" si="19"/>
        <v>0.87571942342217524</v>
      </c>
      <c r="Y158" s="36">
        <f t="shared" si="19"/>
        <v>0.87644101160891064</v>
      </c>
      <c r="Z158" s="36">
        <f t="shared" si="19"/>
        <v>0.87672964688360489</v>
      </c>
      <c r="AA158" s="36">
        <f t="shared" si="19"/>
        <v>0.87903872908115843</v>
      </c>
      <c r="AB158" s="36">
        <f t="shared" si="19"/>
        <v>0.87672964688360489</v>
      </c>
      <c r="AC158" s="36">
        <f t="shared" si="19"/>
        <v>0.87571942342217524</v>
      </c>
      <c r="AD158" s="36">
        <f t="shared" si="19"/>
        <v>0.87369897649931583</v>
      </c>
      <c r="AE158" s="36">
        <f t="shared" si="19"/>
        <v>0.8741319294113572</v>
      </c>
      <c r="AF158" s="36">
        <f t="shared" si="19"/>
        <v>0.86980240029094424</v>
      </c>
      <c r="AG158" s="36">
        <f t="shared" si="19"/>
        <v>0.86792627100543207</v>
      </c>
      <c r="AH158" s="36">
        <f t="shared" si="19"/>
        <v>0.86605014171991979</v>
      </c>
      <c r="AI158" s="36">
        <f t="shared" si="19"/>
        <v>0.86633877699461403</v>
      </c>
      <c r="AJ158" s="36">
        <f t="shared" si="19"/>
        <v>0.8621535655115482</v>
      </c>
      <c r="AK158" s="36">
        <f t="shared" si="19"/>
        <v>0.86114334205011855</v>
      </c>
      <c r="AL158" s="36">
        <f t="shared" si="19"/>
        <v>0.90008339485412747</v>
      </c>
      <c r="AM158" s="36">
        <f t="shared" si="19"/>
        <v>0.90247587017745334</v>
      </c>
      <c r="AN158" s="36">
        <f t="shared" si="19"/>
        <v>0.90008339485412747</v>
      </c>
      <c r="AO158" s="36">
        <f t="shared" si="19"/>
        <v>0.90008339485412747</v>
      </c>
      <c r="AP158" s="36">
        <f t="shared" si="19"/>
        <v>0.90008339485412747</v>
      </c>
      <c r="AQ158" s="36">
        <f t="shared" si="19"/>
        <v>0.90247587017745334</v>
      </c>
    </row>
    <row r="159" spans="1:43" x14ac:dyDescent="0.35">
      <c r="A159" s="12"/>
      <c r="B159" s="34" t="s">
        <v>155</v>
      </c>
    </row>
    <row r="160" spans="1:43" x14ac:dyDescent="0.35">
      <c r="A160" s="12"/>
      <c r="B160" s="12"/>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row>
    <row r="161" spans="1:51" x14ac:dyDescent="0.35">
      <c r="A161" s="27" t="s">
        <v>33</v>
      </c>
      <c r="B161" s="27"/>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row>
    <row r="162" spans="1:51" x14ac:dyDescent="0.35">
      <c r="A162" s="29"/>
      <c r="B162" s="29"/>
      <c r="C162" s="29" t="s">
        <v>54</v>
      </c>
      <c r="D162" s="29"/>
      <c r="E162" s="29" t="s">
        <v>55</v>
      </c>
      <c r="F162" s="30">
        <v>2023</v>
      </c>
      <c r="G162" s="30">
        <v>2024</v>
      </c>
      <c r="H162" s="30">
        <v>2025</v>
      </c>
      <c r="I162" s="30">
        <v>2026</v>
      </c>
      <c r="J162" s="30">
        <v>2027</v>
      </c>
      <c r="K162" s="30">
        <v>2028</v>
      </c>
      <c r="L162" s="30">
        <v>2029</v>
      </c>
      <c r="M162" s="30">
        <v>2030</v>
      </c>
      <c r="N162" s="30">
        <v>2031</v>
      </c>
      <c r="O162" s="30">
        <v>2032</v>
      </c>
      <c r="P162" s="30">
        <v>2033</v>
      </c>
      <c r="Q162" s="30">
        <v>2034</v>
      </c>
      <c r="R162" s="30">
        <v>2035</v>
      </c>
      <c r="S162" s="30">
        <v>2036</v>
      </c>
      <c r="T162" s="30">
        <v>2037</v>
      </c>
      <c r="U162" s="30">
        <v>2038</v>
      </c>
      <c r="V162" s="30">
        <v>2039</v>
      </c>
      <c r="W162" s="30">
        <v>2040</v>
      </c>
      <c r="X162" s="30">
        <v>2041</v>
      </c>
      <c r="Y162" s="30">
        <v>2042</v>
      </c>
      <c r="Z162" s="30">
        <v>2043</v>
      </c>
      <c r="AA162" s="30">
        <v>2044</v>
      </c>
      <c r="AB162" s="30">
        <v>2045</v>
      </c>
      <c r="AC162" s="30">
        <v>2046</v>
      </c>
      <c r="AD162" s="30">
        <v>2047</v>
      </c>
      <c r="AE162" s="30">
        <v>2048</v>
      </c>
      <c r="AF162" s="30">
        <v>2049</v>
      </c>
      <c r="AG162" s="30">
        <v>2050</v>
      </c>
      <c r="AH162" s="30">
        <v>2051</v>
      </c>
      <c r="AI162" s="30">
        <v>2052</v>
      </c>
      <c r="AJ162" s="30">
        <v>2053</v>
      </c>
      <c r="AK162" s="30">
        <v>2054</v>
      </c>
      <c r="AL162" s="30">
        <v>2055</v>
      </c>
      <c r="AM162" s="30">
        <v>2056</v>
      </c>
      <c r="AN162" s="30">
        <v>2057</v>
      </c>
      <c r="AO162" s="30">
        <v>2058</v>
      </c>
      <c r="AP162" s="30">
        <v>2059</v>
      </c>
      <c r="AQ162" s="30">
        <v>2060</v>
      </c>
      <c r="AR162" s="40"/>
      <c r="AS162" s="40"/>
      <c r="AT162" s="40"/>
      <c r="AU162" s="40"/>
      <c r="AV162" s="40"/>
      <c r="AW162" s="40"/>
      <c r="AX162" s="40"/>
      <c r="AY162" s="40"/>
    </row>
    <row r="163" spans="1:51" ht="14.9" customHeight="1" x14ac:dyDescent="0.45">
      <c r="A163" s="12"/>
      <c r="B163" s="12" t="s">
        <v>157</v>
      </c>
      <c r="C163" s="8" t="s">
        <v>158</v>
      </c>
      <c r="D163" s="8"/>
      <c r="E163" s="31" t="s">
        <v>159</v>
      </c>
      <c r="F163" s="36">
        <v>38.979999999999997</v>
      </c>
      <c r="G163" s="36">
        <v>34.880000000000003</v>
      </c>
      <c r="H163" s="36">
        <v>26.17</v>
      </c>
      <c r="I163" s="36">
        <v>19.87</v>
      </c>
      <c r="J163" s="36">
        <v>16.73</v>
      </c>
      <c r="K163" s="36">
        <v>12.34</v>
      </c>
      <c r="L163" s="36">
        <v>10.27</v>
      </c>
      <c r="M163" s="36">
        <v>7.96</v>
      </c>
      <c r="N163" s="36">
        <v>8.0399999999999991</v>
      </c>
      <c r="O163" s="36">
        <v>7.62</v>
      </c>
      <c r="P163" s="36">
        <v>7.61</v>
      </c>
      <c r="Q163" s="36">
        <v>6.13</v>
      </c>
      <c r="R163" s="36">
        <v>1.1100000000000001</v>
      </c>
      <c r="S163" s="36">
        <v>1.1599999999999999</v>
      </c>
      <c r="T163" s="36">
        <v>1.22</v>
      </c>
      <c r="U163" s="36">
        <v>1.3</v>
      </c>
      <c r="V163" s="36">
        <v>1.33</v>
      </c>
      <c r="W163" s="36">
        <v>1.3</v>
      </c>
      <c r="X163" s="36">
        <v>1.31</v>
      </c>
      <c r="Y163" s="36">
        <v>1.31</v>
      </c>
      <c r="Z163" s="36">
        <v>1.32</v>
      </c>
      <c r="AA163" s="36">
        <v>1.3</v>
      </c>
      <c r="AB163" s="36">
        <v>1.32</v>
      </c>
      <c r="AC163" s="36">
        <v>1.32</v>
      </c>
      <c r="AD163" s="36">
        <v>1.33</v>
      </c>
      <c r="AE163" s="36">
        <v>1.29</v>
      </c>
      <c r="AF163" s="36">
        <v>1.32</v>
      </c>
      <c r="AG163" s="36">
        <v>1.37</v>
      </c>
      <c r="AH163" s="36">
        <v>1.47</v>
      </c>
      <c r="AI163" s="36">
        <v>1.54</v>
      </c>
      <c r="AJ163" s="36">
        <v>1.68</v>
      </c>
      <c r="AK163" s="36">
        <v>1.74</v>
      </c>
      <c r="AL163" s="36">
        <v>1.77</v>
      </c>
      <c r="AM163" s="36">
        <v>1.71</v>
      </c>
      <c r="AN163" s="36">
        <v>1.66</v>
      </c>
      <c r="AO163" s="36">
        <v>1.61</v>
      </c>
      <c r="AP163" s="36">
        <v>1.57</v>
      </c>
      <c r="AQ163" s="36">
        <v>1.53</v>
      </c>
      <c r="AR163" s="40"/>
      <c r="AS163" s="40"/>
      <c r="AT163" s="40"/>
      <c r="AU163" s="40"/>
      <c r="AV163" s="40"/>
      <c r="AW163" s="40"/>
      <c r="AX163" s="40"/>
      <c r="AY163" s="40"/>
    </row>
    <row r="164" spans="1:51" ht="14.9" customHeight="1" x14ac:dyDescent="0.45">
      <c r="A164" s="12"/>
      <c r="B164" s="12"/>
      <c r="C164" s="8" t="s">
        <v>160</v>
      </c>
      <c r="D164" s="8"/>
      <c r="E164" s="31" t="s">
        <v>161</v>
      </c>
      <c r="F164" s="36">
        <v>133.49</v>
      </c>
      <c r="G164" s="36">
        <v>118.34</v>
      </c>
      <c r="H164" s="36">
        <v>85.62</v>
      </c>
      <c r="I164" s="36">
        <v>60.41</v>
      </c>
      <c r="J164" s="36">
        <v>47.72</v>
      </c>
      <c r="K164" s="36">
        <v>33.18</v>
      </c>
      <c r="L164" s="36">
        <v>25.95</v>
      </c>
      <c r="M164" s="36">
        <v>18.649999999999999</v>
      </c>
      <c r="N164" s="36">
        <v>17.86</v>
      </c>
      <c r="O164" s="36">
        <v>16.149999999999999</v>
      </c>
      <c r="P164" s="36">
        <v>15.5</v>
      </c>
      <c r="Q164" s="36">
        <v>11.89</v>
      </c>
      <c r="R164" s="36">
        <v>2.0499999999999998</v>
      </c>
      <c r="S164" s="36">
        <v>2.06</v>
      </c>
      <c r="T164" s="36">
        <v>2.13</v>
      </c>
      <c r="U164" s="36">
        <v>2.2000000000000002</v>
      </c>
      <c r="V164" s="36">
        <v>2.21</v>
      </c>
      <c r="W164" s="36">
        <v>2.14</v>
      </c>
      <c r="X164" s="36">
        <v>2.12</v>
      </c>
      <c r="Y164" s="36">
        <v>2.08</v>
      </c>
      <c r="Z164" s="36">
        <v>2.04</v>
      </c>
      <c r="AA164" s="36">
        <v>1.96</v>
      </c>
      <c r="AB164" s="36">
        <v>1.94</v>
      </c>
      <c r="AC164" s="36">
        <v>1.89</v>
      </c>
      <c r="AD164" s="36">
        <v>1.87</v>
      </c>
      <c r="AE164" s="36">
        <v>1.76</v>
      </c>
      <c r="AF164" s="36">
        <v>1.77</v>
      </c>
      <c r="AG164" s="36">
        <v>1.82</v>
      </c>
      <c r="AH164" s="36">
        <v>1.96</v>
      </c>
      <c r="AI164" s="36">
        <v>2.04</v>
      </c>
      <c r="AJ164" s="36">
        <v>2.2200000000000002</v>
      </c>
      <c r="AK164" s="36">
        <v>2.2799999999999998</v>
      </c>
      <c r="AL164" s="36">
        <v>2.31</v>
      </c>
      <c r="AM164" s="36">
        <v>2.2000000000000002</v>
      </c>
      <c r="AN164" s="36">
        <v>2.11</v>
      </c>
      <c r="AO164" s="36">
        <v>2.0299999999999998</v>
      </c>
      <c r="AP164" s="36">
        <v>1.98</v>
      </c>
      <c r="AQ164" s="36">
        <v>1.91</v>
      </c>
      <c r="AR164" s="40"/>
      <c r="AS164" s="40"/>
      <c r="AT164" s="40"/>
      <c r="AU164" s="40"/>
      <c r="AV164" s="40"/>
      <c r="AW164" s="40"/>
      <c r="AX164" s="40"/>
      <c r="AY164" s="40"/>
    </row>
    <row r="165" spans="1:51" ht="14.9" customHeight="1" x14ac:dyDescent="0.35">
      <c r="B165" s="34" t="s">
        <v>162</v>
      </c>
      <c r="AR165" s="40"/>
      <c r="AS165" s="40"/>
      <c r="AT165" s="40"/>
      <c r="AU165" s="40"/>
      <c r="AV165" s="40"/>
      <c r="AW165" s="40"/>
      <c r="AX165" s="40"/>
      <c r="AY165" s="40"/>
    </row>
    <row r="166" spans="1:51" x14ac:dyDescent="0.35">
      <c r="A166" s="12"/>
      <c r="B166" s="12"/>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40"/>
      <c r="AS166" s="40"/>
      <c r="AT166" s="40"/>
      <c r="AU166" s="40"/>
      <c r="AV166" s="40"/>
      <c r="AW166" s="40"/>
      <c r="AX166" s="40"/>
      <c r="AY166" s="40"/>
    </row>
    <row r="167" spans="1:51" x14ac:dyDescent="0.35">
      <c r="A167" s="12"/>
      <c r="B167" s="12"/>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40"/>
      <c r="AS167" s="40"/>
      <c r="AT167" s="40"/>
      <c r="AU167" s="40"/>
      <c r="AV167" s="40"/>
      <c r="AW167" s="40"/>
      <c r="AX167" s="40"/>
      <c r="AY167" s="40"/>
    </row>
    <row r="168" spans="1:51" ht="16.5" x14ac:dyDescent="0.45">
      <c r="A168" s="12"/>
      <c r="B168" s="12" t="s">
        <v>163</v>
      </c>
      <c r="C168" s="8" t="s">
        <v>141</v>
      </c>
      <c r="D168" s="8"/>
      <c r="E168" s="31" t="s">
        <v>159</v>
      </c>
      <c r="F168" s="36">
        <f>-0.941*F129</f>
        <v>0</v>
      </c>
      <c r="G168" s="36">
        <f t="shared" ref="G168:AQ168" si="20">-0.941*G129</f>
        <v>0</v>
      </c>
      <c r="H168" s="36">
        <f t="shared" si="20"/>
        <v>0</v>
      </c>
      <c r="I168" s="36">
        <f t="shared" si="20"/>
        <v>0</v>
      </c>
      <c r="J168" s="36">
        <f t="shared" si="20"/>
        <v>0</v>
      </c>
      <c r="K168" s="36">
        <f t="shared" si="20"/>
        <v>0</v>
      </c>
      <c r="L168" s="36">
        <f t="shared" si="20"/>
        <v>0</v>
      </c>
      <c r="M168" s="36">
        <f t="shared" si="20"/>
        <v>-0.40462999999999999</v>
      </c>
      <c r="N168" s="36">
        <f t="shared" si="20"/>
        <v>-2.8324099999999994</v>
      </c>
      <c r="O168" s="36">
        <f t="shared" si="20"/>
        <v>-5.2601899999999997</v>
      </c>
      <c r="P168" s="36">
        <f t="shared" si="20"/>
        <v>-5.4201599999999992</v>
      </c>
      <c r="Q168" s="36">
        <f t="shared" si="20"/>
        <v>-8.2243399999999998</v>
      </c>
      <c r="R168" s="36">
        <f t="shared" si="20"/>
        <v>-11.35787</v>
      </c>
      <c r="S168" s="36">
        <f t="shared" si="20"/>
        <v>-13.296329999999999</v>
      </c>
      <c r="T168" s="36">
        <f t="shared" si="20"/>
        <v>-13.870339999999999</v>
      </c>
      <c r="U168" s="36">
        <f t="shared" si="20"/>
        <v>-14.01149</v>
      </c>
      <c r="V168" s="36">
        <f t="shared" si="20"/>
        <v>-14.25615</v>
      </c>
      <c r="W168" s="36">
        <f t="shared" si="20"/>
        <v>-16.298120000000001</v>
      </c>
      <c r="X168" s="36">
        <f t="shared" si="20"/>
        <v>-16.599239999999998</v>
      </c>
      <c r="Y168" s="36">
        <f t="shared" si="20"/>
        <v>-16.740389999999998</v>
      </c>
      <c r="Z168" s="36">
        <f t="shared" si="20"/>
        <v>-19.582209999999996</v>
      </c>
      <c r="AA168" s="36">
        <f t="shared" si="20"/>
        <v>-19.591619999999999</v>
      </c>
      <c r="AB168" s="36">
        <f t="shared" si="20"/>
        <v>-19.760999999999999</v>
      </c>
      <c r="AC168" s="36">
        <f t="shared" si="20"/>
        <v>-22.085269999999998</v>
      </c>
      <c r="AD168" s="36">
        <f t="shared" si="20"/>
        <v>-21.577129999999997</v>
      </c>
      <c r="AE168" s="36">
        <f t="shared" si="20"/>
        <v>-23.562639999999998</v>
      </c>
      <c r="AF168" s="36">
        <f t="shared" si="20"/>
        <v>-23.459129999999998</v>
      </c>
      <c r="AG168" s="36">
        <f t="shared" si="20"/>
        <v>-23.37444</v>
      </c>
      <c r="AH168" s="36">
        <f t="shared" si="20"/>
        <v>-23.78848</v>
      </c>
      <c r="AI168" s="36">
        <f t="shared" si="20"/>
        <v>-26.602069999999998</v>
      </c>
      <c r="AJ168" s="36">
        <f t="shared" si="20"/>
        <v>-27.025519999999997</v>
      </c>
      <c r="AK168" s="36">
        <f t="shared" si="20"/>
        <v>-27.448969999999999</v>
      </c>
      <c r="AL168" s="36">
        <f t="shared" si="20"/>
        <v>-27.646579999999997</v>
      </c>
      <c r="AM168" s="36">
        <f t="shared" si="20"/>
        <v>-27.496019999999998</v>
      </c>
      <c r="AN168" s="36">
        <f t="shared" si="20"/>
        <v>-27.383099999999999</v>
      </c>
      <c r="AO168" s="36">
        <f t="shared" si="20"/>
        <v>-27.467790000000001</v>
      </c>
      <c r="AP168" s="36">
        <f t="shared" si="20"/>
        <v>-27.627759999999999</v>
      </c>
      <c r="AQ168" s="36">
        <f t="shared" si="20"/>
        <v>-27.646579999999997</v>
      </c>
      <c r="AR168" s="40"/>
      <c r="AS168" s="40"/>
      <c r="AT168" s="40"/>
      <c r="AU168" s="40"/>
      <c r="AV168" s="40"/>
      <c r="AW168" s="40"/>
      <c r="AX168" s="40"/>
      <c r="AY168" s="40"/>
    </row>
    <row r="169" spans="1:51" ht="16.5" x14ac:dyDescent="0.45">
      <c r="A169" s="12"/>
      <c r="B169" s="12"/>
      <c r="C169" s="8" t="s">
        <v>164</v>
      </c>
      <c r="D169" s="8"/>
      <c r="E169" s="31" t="s">
        <v>159</v>
      </c>
      <c r="F169" s="36">
        <f>0.06*F130</f>
        <v>2.9904000000000002</v>
      </c>
      <c r="G169" s="36">
        <f t="shared" ref="G169:AQ169" si="21">0.06*G130</f>
        <v>2.9964</v>
      </c>
      <c r="H169" s="36">
        <f t="shared" si="21"/>
        <v>2.7413999999999996</v>
      </c>
      <c r="I169" s="36">
        <f t="shared" si="21"/>
        <v>2.5518000000000001</v>
      </c>
      <c r="J169" s="36">
        <f t="shared" si="21"/>
        <v>1.9913999999999998</v>
      </c>
      <c r="K169" s="36">
        <f t="shared" si="21"/>
        <v>1.4514</v>
      </c>
      <c r="L169" s="36">
        <f t="shared" si="21"/>
        <v>1.2618</v>
      </c>
      <c r="M169" s="36">
        <f t="shared" si="21"/>
        <v>1.1993999999999998</v>
      </c>
      <c r="N169" s="36">
        <f t="shared" si="21"/>
        <v>1.2192000000000001</v>
      </c>
      <c r="O169" s="36">
        <f t="shared" si="21"/>
        <v>1.1945999999999999</v>
      </c>
      <c r="P169" s="36">
        <f t="shared" si="21"/>
        <v>1.2323999999999999</v>
      </c>
      <c r="Q169" s="36">
        <f t="shared" si="21"/>
        <v>1.2444</v>
      </c>
      <c r="R169" s="36">
        <f t="shared" si="21"/>
        <v>1.2665999999999999</v>
      </c>
      <c r="S169" s="36">
        <f t="shared" si="21"/>
        <v>1.2011999999999998</v>
      </c>
      <c r="T169" s="36">
        <f t="shared" si="21"/>
        <v>1.2539999999999998</v>
      </c>
      <c r="U169" s="36">
        <f t="shared" si="21"/>
        <v>1.2857999999999998</v>
      </c>
      <c r="V169" s="36">
        <f t="shared" si="21"/>
        <v>1.2977999999999998</v>
      </c>
      <c r="W169" s="36">
        <f t="shared" si="21"/>
        <v>1.3056000000000001</v>
      </c>
      <c r="X169" s="36">
        <f t="shared" si="21"/>
        <v>1.3637999999999999</v>
      </c>
      <c r="Y169" s="36">
        <f t="shared" si="21"/>
        <v>1.3692</v>
      </c>
      <c r="Z169" s="36">
        <f t="shared" si="21"/>
        <v>1.3692</v>
      </c>
      <c r="AA169" s="36">
        <f t="shared" si="21"/>
        <v>1.3271999999999999</v>
      </c>
      <c r="AB169" s="36">
        <f t="shared" si="21"/>
        <v>1.3673999999999999</v>
      </c>
      <c r="AC169" s="36">
        <f t="shared" si="21"/>
        <v>1.3295999999999999</v>
      </c>
      <c r="AD169" s="36">
        <f t="shared" si="21"/>
        <v>1.323</v>
      </c>
      <c r="AE169" s="36">
        <f t="shared" si="21"/>
        <v>1.2804</v>
      </c>
      <c r="AF169" s="36">
        <f t="shared" si="21"/>
        <v>1.2797999999999998</v>
      </c>
      <c r="AG169" s="36">
        <f t="shared" si="21"/>
        <v>1.2756000000000001</v>
      </c>
      <c r="AH169" s="36">
        <f t="shared" si="21"/>
        <v>1.296</v>
      </c>
      <c r="AI169" s="36">
        <f t="shared" si="21"/>
        <v>1.3152000000000001</v>
      </c>
      <c r="AJ169" s="36">
        <f t="shared" si="21"/>
        <v>1.3313999999999999</v>
      </c>
      <c r="AK169" s="36">
        <f t="shared" si="21"/>
        <v>1.3475999999999999</v>
      </c>
      <c r="AL169" s="36">
        <f t="shared" si="21"/>
        <v>1.3542000000000001</v>
      </c>
      <c r="AM169" s="36">
        <f t="shared" si="21"/>
        <v>1.3512</v>
      </c>
      <c r="AN169" s="36">
        <f t="shared" si="21"/>
        <v>1.341</v>
      </c>
      <c r="AO169" s="36">
        <f t="shared" si="21"/>
        <v>1.3373999999999999</v>
      </c>
      <c r="AP169" s="36">
        <f t="shared" si="21"/>
        <v>1.3380000000000001</v>
      </c>
      <c r="AQ169" s="36">
        <f t="shared" si="21"/>
        <v>1.3428</v>
      </c>
      <c r="AR169" s="40"/>
      <c r="AS169" s="40"/>
      <c r="AT169" s="40"/>
      <c r="AU169" s="40"/>
      <c r="AV169" s="40"/>
      <c r="AW169" s="40"/>
      <c r="AX169" s="40"/>
      <c r="AY169" s="40"/>
    </row>
    <row r="170" spans="1:51" ht="16.5" x14ac:dyDescent="0.45">
      <c r="A170" s="12"/>
      <c r="B170" s="12"/>
      <c r="C170" s="8" t="s">
        <v>165</v>
      </c>
      <c r="D170" s="8"/>
      <c r="E170" s="31" t="s">
        <v>159</v>
      </c>
      <c r="F170" s="36">
        <v>30.685240275123402</v>
      </c>
      <c r="G170" s="36">
        <v>28.803001993530199</v>
      </c>
      <c r="H170" s="36">
        <v>22.296057733351201</v>
      </c>
      <c r="I170" s="36">
        <v>15.7741291559459</v>
      </c>
      <c r="J170" s="36">
        <v>12.7029474438144</v>
      </c>
      <c r="K170" s="36">
        <v>8.1980619856645003</v>
      </c>
      <c r="L170" s="36">
        <v>6.21445608000076</v>
      </c>
      <c r="M170" s="36">
        <v>3.9069359232588301</v>
      </c>
      <c r="N170" s="36">
        <v>3.82773546202634</v>
      </c>
      <c r="O170" s="36">
        <v>3.3688885769339398</v>
      </c>
      <c r="P170" s="36">
        <v>3.2239508795775298</v>
      </c>
      <c r="Q170" s="36">
        <v>1.5334305969206501</v>
      </c>
      <c r="R170" s="36">
        <v>1.08312617373262E-2</v>
      </c>
      <c r="S170" s="36">
        <v>1.02377421826697E-2</v>
      </c>
      <c r="T170" s="36">
        <v>1.1247734362557099E-2</v>
      </c>
      <c r="U170" s="36">
        <v>1.4915423119412999E-2</v>
      </c>
      <c r="V170" s="36">
        <v>1.4976434578035601E-2</v>
      </c>
      <c r="W170" s="36">
        <v>1.29817651306073E-2</v>
      </c>
      <c r="X170" s="36">
        <v>1.33742953316918E-2</v>
      </c>
      <c r="Y170" s="36">
        <v>1.26400901822356E-2</v>
      </c>
      <c r="Z170" s="36">
        <v>1.2972120364177501E-2</v>
      </c>
      <c r="AA170" s="36">
        <v>1.12417414300144E-2</v>
      </c>
      <c r="AB170" s="36">
        <v>1.11256030130042E-2</v>
      </c>
      <c r="AC170" s="36">
        <v>1.0689213788958801E-2</v>
      </c>
      <c r="AD170" s="36">
        <v>9.4622939959468303E-3</v>
      </c>
      <c r="AE170" s="36">
        <v>8.4532513457657305E-3</v>
      </c>
      <c r="AF170" s="36">
        <v>7.4455788756607197E-3</v>
      </c>
      <c r="AG170" s="36">
        <v>7.2621187346366698E-3</v>
      </c>
      <c r="AH170" s="36">
        <v>7.8133232215033908E-3</v>
      </c>
      <c r="AI170" s="36">
        <v>1.1866924577084E-2</v>
      </c>
      <c r="AJ170" s="36">
        <v>8.6159688130465293E-3</v>
      </c>
      <c r="AK170" s="36">
        <v>8.5612302243854004E-3</v>
      </c>
      <c r="AL170" s="36">
        <v>8.5593974056362206E-3</v>
      </c>
      <c r="AM170" s="36">
        <v>1.13270387233132E-2</v>
      </c>
      <c r="AN170" s="36">
        <v>5.2591665992962099E-3</v>
      </c>
      <c r="AO170" s="36">
        <v>4.7858728472695402E-3</v>
      </c>
      <c r="AP170" s="36">
        <v>3.9365118487941801E-3</v>
      </c>
      <c r="AQ170" s="36">
        <v>3.8159275710896298E-3</v>
      </c>
      <c r="AR170" s="40"/>
      <c r="AS170" s="40"/>
      <c r="AT170" s="40"/>
      <c r="AU170" s="40"/>
      <c r="AV170" s="40"/>
      <c r="AW170" s="40"/>
      <c r="AX170" s="40"/>
      <c r="AY170" s="40"/>
    </row>
    <row r="171" spans="1:51" ht="16.5" x14ac:dyDescent="0.45">
      <c r="A171" s="12"/>
      <c r="B171" s="12"/>
      <c r="C171" s="8" t="s">
        <v>166</v>
      </c>
      <c r="D171" s="8"/>
      <c r="E171" s="31" t="s">
        <v>159</v>
      </c>
      <c r="F171" s="36">
        <v>3.35233283201238</v>
      </c>
      <c r="G171" s="36">
        <v>3.3615173134782199</v>
      </c>
      <c r="H171" s="36">
        <v>3.4646041842073401</v>
      </c>
      <c r="I171" s="36">
        <v>3.4646041881645999</v>
      </c>
      <c r="J171" s="36">
        <v>3.4646041713718501</v>
      </c>
      <c r="K171" s="36">
        <v>3.4740962446645298</v>
      </c>
      <c r="L171" s="36">
        <v>3.4646041783340902</v>
      </c>
      <c r="M171" s="36">
        <v>3.4646041686483802</v>
      </c>
      <c r="N171" s="36">
        <v>3.4646041870947601</v>
      </c>
      <c r="O171" s="36">
        <v>3.4740961957005201</v>
      </c>
      <c r="P171" s="36">
        <v>3.4646039999734701</v>
      </c>
      <c r="Q171" s="36">
        <v>3.46460417371327</v>
      </c>
      <c r="R171" s="36">
        <v>1.27429443949127E-3</v>
      </c>
      <c r="S171" s="36">
        <v>1.27795770981631E-3</v>
      </c>
      <c r="T171" s="36">
        <v>1.2744661080282701E-3</v>
      </c>
      <c r="U171" s="36">
        <v>1.27397806083022E-3</v>
      </c>
      <c r="V171" s="36">
        <v>1.2741282883077299E-3</v>
      </c>
      <c r="W171" s="36">
        <v>1.2779571666245099E-3</v>
      </c>
      <c r="X171" s="36">
        <v>1.27420278440954E-3</v>
      </c>
      <c r="Y171" s="36">
        <v>1.2742970323047201E-3</v>
      </c>
      <c r="Z171" s="36">
        <v>1.2737978447462199E-3</v>
      </c>
      <c r="AA171" s="36">
        <v>1.2776234053315299E-3</v>
      </c>
      <c r="AB171" s="36">
        <v>1.2742093584224999E-3</v>
      </c>
      <c r="AC171" s="36">
        <v>1.27395900389555E-3</v>
      </c>
      <c r="AD171" s="36">
        <v>1.2742741568570501E-3</v>
      </c>
      <c r="AE171" s="36">
        <v>1.27748331020405E-3</v>
      </c>
      <c r="AF171" s="36">
        <v>1.2743101246194899E-3</v>
      </c>
      <c r="AG171" s="36">
        <v>1.2741270512959099E-3</v>
      </c>
      <c r="AH171" s="36">
        <v>1.27431146410906E-3</v>
      </c>
      <c r="AI171" s="36">
        <v>1.2713686447916499E-3</v>
      </c>
      <c r="AJ171" s="36">
        <v>1.27364869622441E-3</v>
      </c>
      <c r="AK171" s="36">
        <v>1.27379541744786E-3</v>
      </c>
      <c r="AL171" s="36">
        <v>1.2729792144257001E-3</v>
      </c>
      <c r="AM171" s="36">
        <v>0</v>
      </c>
      <c r="AN171" s="36">
        <v>0</v>
      </c>
      <c r="AO171" s="36">
        <v>0</v>
      </c>
      <c r="AP171" s="36">
        <v>0</v>
      </c>
      <c r="AQ171" s="36">
        <v>0</v>
      </c>
      <c r="AR171" s="40"/>
      <c r="AS171" s="40"/>
      <c r="AT171" s="40"/>
      <c r="AU171" s="40"/>
      <c r="AV171" s="40"/>
      <c r="AW171" s="40"/>
      <c r="AX171" s="40"/>
      <c r="AY171" s="40"/>
    </row>
    <row r="172" spans="1:51" ht="16.5" x14ac:dyDescent="0.45">
      <c r="A172" s="12"/>
      <c r="B172" s="12"/>
      <c r="C172" s="8" t="s">
        <v>137</v>
      </c>
      <c r="D172" s="8"/>
      <c r="E172" s="31" t="s">
        <v>159</v>
      </c>
      <c r="F172" s="36">
        <v>0.33052401723508662</v>
      </c>
      <c r="G172" s="36">
        <v>0.44499444038737274</v>
      </c>
      <c r="H172" s="36">
        <v>0.33002662856917497</v>
      </c>
      <c r="I172" s="36">
        <v>0.42574629240495798</v>
      </c>
      <c r="J172" s="36">
        <v>0.26158238834672076</v>
      </c>
      <c r="K172" s="36">
        <v>0.22955194816623412</v>
      </c>
      <c r="L172" s="36">
        <v>0.19489408453248847</v>
      </c>
      <c r="M172" s="36">
        <v>9.8957211967371089E-2</v>
      </c>
      <c r="N172" s="36">
        <v>0.17063476125871271</v>
      </c>
      <c r="O172" s="36">
        <v>0.13915211949448991</v>
      </c>
      <c r="P172" s="36">
        <v>0.13652726720840189</v>
      </c>
      <c r="Q172" s="36">
        <v>0.19468128599902834</v>
      </c>
      <c r="R172" s="36">
        <v>1.6667728975262117E-3</v>
      </c>
      <c r="S172" s="36">
        <v>1.5721894870059153E-3</v>
      </c>
      <c r="T172" s="36">
        <v>1.8248053557119379E-3</v>
      </c>
      <c r="U172" s="36">
        <v>2.4443496012532566E-3</v>
      </c>
      <c r="V172" s="36">
        <v>2.43726757584127E-3</v>
      </c>
      <c r="W172" s="36">
        <v>1.8552606604738907E-3</v>
      </c>
      <c r="X172" s="36">
        <v>1.7796568012986207E-3</v>
      </c>
      <c r="Y172" s="36">
        <v>1.4498029531396601E-3</v>
      </c>
      <c r="Z172" s="36">
        <v>1.4757719374217998E-3</v>
      </c>
      <c r="AA172" s="36">
        <v>1.1142100431821783E-3</v>
      </c>
      <c r="AB172" s="36">
        <v>1.06638953663276E-3</v>
      </c>
      <c r="AC172" s="36">
        <v>7.8678551433610259E-4</v>
      </c>
      <c r="AD172" s="36">
        <v>4.6117130928181605E-4</v>
      </c>
      <c r="AE172" s="36">
        <v>2.145199184629173E-4</v>
      </c>
      <c r="AF172" s="36">
        <v>1.3516227850916636E-4</v>
      </c>
      <c r="AG172" s="36">
        <v>1.3028271587823642E-4</v>
      </c>
      <c r="AH172" s="36">
        <v>1.3360532230366381E-4</v>
      </c>
      <c r="AI172" s="36">
        <v>8.579161178792835E-4</v>
      </c>
      <c r="AJ172" s="36">
        <v>7.1623184018706403E-5</v>
      </c>
      <c r="AK172" s="36">
        <v>4.6476025437599029E-5</v>
      </c>
      <c r="AL172" s="36">
        <v>1.365783126885952E-4</v>
      </c>
      <c r="AM172" s="36">
        <v>9.2121894166156005E-4</v>
      </c>
      <c r="AN172" s="36">
        <v>1.0508249998857004E-8</v>
      </c>
      <c r="AO172" s="36">
        <v>2.115411157156274E-5</v>
      </c>
      <c r="AP172" s="36">
        <v>5.1136953932245353E-6</v>
      </c>
      <c r="AQ172" s="36">
        <v>5.654328691103744E-5</v>
      </c>
      <c r="AR172" s="40"/>
      <c r="AS172" s="40"/>
      <c r="AT172" s="40"/>
      <c r="AU172" s="40"/>
      <c r="AV172" s="40"/>
      <c r="AW172" s="40"/>
      <c r="AX172" s="40"/>
      <c r="AY172" s="40"/>
    </row>
    <row r="173" spans="1:51" ht="16.5" x14ac:dyDescent="0.45">
      <c r="A173" s="12"/>
      <c r="B173" s="12"/>
      <c r="C173" s="8" t="s">
        <v>167</v>
      </c>
      <c r="D173" s="8"/>
      <c r="E173" s="31" t="s">
        <v>168</v>
      </c>
      <c r="F173" s="36">
        <v>0</v>
      </c>
      <c r="G173" s="36">
        <v>0</v>
      </c>
      <c r="H173" s="36">
        <v>7.6006757026379199E-2</v>
      </c>
      <c r="I173" s="36">
        <v>0.20292098262514699</v>
      </c>
      <c r="J173" s="36">
        <v>0.30155955329931999</v>
      </c>
      <c r="K173" s="36">
        <v>0.44206661583762702</v>
      </c>
      <c r="L173" s="36">
        <v>0.39686617470804098</v>
      </c>
      <c r="M173" s="36">
        <v>0.48753580008693498</v>
      </c>
      <c r="N173" s="36">
        <v>0.57617892260914005</v>
      </c>
      <c r="O173" s="36">
        <v>0.642732649603311</v>
      </c>
      <c r="P173" s="36">
        <v>0.78091007900709397</v>
      </c>
      <c r="Q173" s="36">
        <v>0.93259350191327295</v>
      </c>
      <c r="R173" s="36">
        <v>1.09284463045709</v>
      </c>
      <c r="S173" s="36">
        <v>1.14885761708973</v>
      </c>
      <c r="T173" s="36">
        <v>1.2097718041968999</v>
      </c>
      <c r="U173" s="36">
        <v>1.27786329021917</v>
      </c>
      <c r="V173" s="36">
        <v>1.30814831223821</v>
      </c>
      <c r="W173" s="36">
        <v>1.28737863104523</v>
      </c>
      <c r="X173" s="36">
        <v>1.29713239490667</v>
      </c>
      <c r="Y173" s="36">
        <v>1.29732134326375</v>
      </c>
      <c r="Z173" s="36">
        <v>1.29959245256531</v>
      </c>
      <c r="AA173" s="36">
        <v>1.288236543484</v>
      </c>
      <c r="AB173" s="36">
        <v>1.3027613276073799</v>
      </c>
      <c r="AC173" s="36">
        <v>1.30664187783381</v>
      </c>
      <c r="AD173" s="36">
        <v>1.3236348432381499</v>
      </c>
      <c r="AE173" s="36">
        <v>1.27838189404614</v>
      </c>
      <c r="AF173" s="36">
        <v>1.3061538874087</v>
      </c>
      <c r="AG173" s="36">
        <v>1.3574049430975099</v>
      </c>
      <c r="AH173" s="36">
        <v>1.46306625827837</v>
      </c>
      <c r="AI173" s="36">
        <v>1.5291075348396601</v>
      </c>
      <c r="AJ173" s="36">
        <v>1.6650622084111699</v>
      </c>
      <c r="AK173" s="36">
        <v>1.7289739086850999</v>
      </c>
      <c r="AL173" s="36">
        <v>1.7621878896674099</v>
      </c>
      <c r="AM173" s="36">
        <v>1.69675468123928</v>
      </c>
      <c r="AN173" s="36">
        <v>1.65477307163387</v>
      </c>
      <c r="AO173" s="36">
        <v>1.6030847655062099</v>
      </c>
      <c r="AP173" s="36">
        <v>1.5701039752794399</v>
      </c>
      <c r="AQ173" s="36">
        <v>1.52580481532267</v>
      </c>
      <c r="AR173" s="40"/>
      <c r="AS173" s="40"/>
      <c r="AT173" s="40"/>
      <c r="AU173" s="40"/>
      <c r="AV173" s="40"/>
      <c r="AW173" s="40"/>
      <c r="AX173" s="40"/>
      <c r="AY173" s="40"/>
    </row>
    <row r="174" spans="1:51" ht="16.5" x14ac:dyDescent="0.45">
      <c r="A174" s="12"/>
      <c r="B174" s="12"/>
      <c r="C174" s="8" t="s">
        <v>147</v>
      </c>
      <c r="D174" s="8"/>
      <c r="E174" s="31" t="s">
        <v>168</v>
      </c>
      <c r="F174" s="36">
        <v>4.6082774837809097</v>
      </c>
      <c r="G174" s="36">
        <v>2.26682692358253</v>
      </c>
      <c r="H174" s="36">
        <v>3.0992660287368199E-4</v>
      </c>
      <c r="I174" s="36">
        <v>2.0446863819152599E-4</v>
      </c>
      <c r="J174" s="36">
        <v>1.01356053995772E-4</v>
      </c>
      <c r="K174" s="36">
        <v>9.7272477227611798E-5</v>
      </c>
      <c r="L174" s="36">
        <v>3.2835582870601902E-5</v>
      </c>
      <c r="M174" s="36">
        <v>5.5232728034255098E-7</v>
      </c>
      <c r="N174" s="36">
        <v>7.2578566307573096E-5</v>
      </c>
      <c r="O174" s="36">
        <v>5.5105231033787101E-5</v>
      </c>
      <c r="P174" s="36">
        <v>1.5788804005857499E-4</v>
      </c>
      <c r="Q174" s="36">
        <v>3.6713568020135199E-8</v>
      </c>
      <c r="R174" s="36">
        <v>4.8922275126217203E-4</v>
      </c>
      <c r="S174" s="36">
        <v>3.6390739042089999E-4</v>
      </c>
      <c r="T174" s="36">
        <v>3.80561214811562E-4</v>
      </c>
      <c r="U174" s="36">
        <v>6.8876355646959805E-4</v>
      </c>
      <c r="V174" s="36">
        <v>5.6011803673889303E-4</v>
      </c>
      <c r="W174" s="36">
        <v>3.7636373758135201E-4</v>
      </c>
      <c r="X174" s="36">
        <v>4.33020446591715E-4</v>
      </c>
      <c r="Y174" s="36">
        <v>3.0051679511955399E-4</v>
      </c>
      <c r="Z174" s="36">
        <v>3.1664510590487802E-4</v>
      </c>
      <c r="AA174" s="36">
        <v>1.33382926133228E-4</v>
      </c>
      <c r="AB174" s="36">
        <v>8.0186404158855994E-5</v>
      </c>
      <c r="AC174" s="36">
        <v>7.5045270671645996E-5</v>
      </c>
      <c r="AD174" s="36">
        <v>5.4420762076319303E-6</v>
      </c>
      <c r="AE174" s="36">
        <v>3.3680780246711902E-5</v>
      </c>
      <c r="AF174" s="36">
        <v>1.7310305337310499E-6</v>
      </c>
      <c r="AG174" s="36">
        <v>7.2107705089926801E-6</v>
      </c>
      <c r="AH174" s="36">
        <v>1.55149438371365E-6</v>
      </c>
      <c r="AI174" s="36">
        <v>5.0102811142981399E-4</v>
      </c>
      <c r="AJ174" s="36">
        <v>5.7634423355123701E-5</v>
      </c>
      <c r="AK174" s="36">
        <v>3.5756697056439799E-5</v>
      </c>
      <c r="AL174" s="36">
        <v>9.8950444023022499E-5</v>
      </c>
      <c r="AM174" s="36">
        <v>5.41370373892427E-4</v>
      </c>
      <c r="AN174" s="36">
        <v>3.60886476897056E-8</v>
      </c>
      <c r="AO174" s="36">
        <v>3.7767670830245797E-5</v>
      </c>
      <c r="AP174" s="36">
        <v>8.4159706747320496E-6</v>
      </c>
      <c r="AQ174" s="36">
        <v>7.2350115075195504E-5</v>
      </c>
      <c r="AR174" s="40"/>
      <c r="AS174" s="40"/>
      <c r="AT174" s="40"/>
      <c r="AU174" s="40"/>
      <c r="AV174" s="40"/>
      <c r="AW174" s="40"/>
      <c r="AX174" s="40"/>
      <c r="AY174" s="40"/>
    </row>
    <row r="175" spans="1:51" x14ac:dyDescent="0.35">
      <c r="A175" s="12"/>
      <c r="B175" s="12"/>
      <c r="C175" s="8"/>
      <c r="D175" s="8"/>
      <c r="E175" s="31"/>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40"/>
      <c r="AS175" s="40"/>
      <c r="AT175" s="40"/>
      <c r="AU175" s="40"/>
      <c r="AV175" s="40"/>
      <c r="AW175" s="40"/>
      <c r="AX175" s="40"/>
      <c r="AY175" s="40"/>
    </row>
    <row r="176" spans="1:51" ht="16.5" x14ac:dyDescent="0.45">
      <c r="A176" s="12"/>
      <c r="B176" s="12"/>
      <c r="C176" s="8" t="s">
        <v>169</v>
      </c>
      <c r="D176" s="8"/>
      <c r="E176" s="31" t="s">
        <v>168</v>
      </c>
      <c r="F176" s="36">
        <f>SUM(F168:F174)</f>
        <v>41.966774608151773</v>
      </c>
      <c r="G176" s="36">
        <f t="shared" ref="G176:AQ176" si="22">SUM(G168:G174)</f>
        <v>37.872740670978324</v>
      </c>
      <c r="H176" s="36">
        <f t="shared" si="22"/>
        <v>28.908405229756969</v>
      </c>
      <c r="I176" s="36">
        <f t="shared" si="22"/>
        <v>22.419405087778799</v>
      </c>
      <c r="J176" s="36">
        <f t="shared" si="22"/>
        <v>18.722194912886287</v>
      </c>
      <c r="K176" s="36">
        <f t="shared" si="22"/>
        <v>13.795274066810117</v>
      </c>
      <c r="L176" s="36">
        <f t="shared" si="22"/>
        <v>11.532653353158253</v>
      </c>
      <c r="M176" s="36">
        <f t="shared" si="22"/>
        <v>8.7528036562887959</v>
      </c>
      <c r="N176" s="36">
        <f t="shared" si="22"/>
        <v>6.4260159115552611</v>
      </c>
      <c r="O176" s="36">
        <f t="shared" si="22"/>
        <v>3.5593346469632947</v>
      </c>
      <c r="P176" s="36">
        <f t="shared" si="22"/>
        <v>3.4183901138065553</v>
      </c>
      <c r="Q176" s="36">
        <f t="shared" si="22"/>
        <v>-0.85463040474021079</v>
      </c>
      <c r="R176" s="36">
        <f t="shared" si="22"/>
        <v>-8.9841638177173024</v>
      </c>
      <c r="S176" s="36">
        <f t="shared" si="22"/>
        <v>-10.932820586140359</v>
      </c>
      <c r="T176" s="36">
        <f t="shared" si="22"/>
        <v>-11.39184062876199</v>
      </c>
      <c r="U176" s="36">
        <f t="shared" si="22"/>
        <v>-11.428504195442864</v>
      </c>
      <c r="V176" s="36">
        <f t="shared" si="22"/>
        <v>-11.630953739282866</v>
      </c>
      <c r="W176" s="36">
        <f t="shared" si="22"/>
        <v>-13.688650022259482</v>
      </c>
      <c r="X176" s="36">
        <f t="shared" si="22"/>
        <v>-13.921446429729336</v>
      </c>
      <c r="Y176" s="36">
        <f t="shared" si="22"/>
        <v>-14.058203949773448</v>
      </c>
      <c r="Z176" s="36">
        <f t="shared" si="22"/>
        <v>-16.897379212182436</v>
      </c>
      <c r="AA176" s="36">
        <f t="shared" si="22"/>
        <v>-16.962416498711335</v>
      </c>
      <c r="AB176" s="36">
        <f t="shared" si="22"/>
        <v>-17.077292284080404</v>
      </c>
      <c r="AC176" s="36">
        <f t="shared" si="22"/>
        <v>-19.436203118588327</v>
      </c>
      <c r="AD176" s="36">
        <f t="shared" si="22"/>
        <v>-18.919291975223551</v>
      </c>
      <c r="AE176" s="36">
        <f t="shared" si="22"/>
        <v>-20.993879170599175</v>
      </c>
      <c r="AF176" s="36">
        <f t="shared" si="22"/>
        <v>-20.864319330281976</v>
      </c>
      <c r="AG176" s="36">
        <f t="shared" si="22"/>
        <v>-20.732761317630167</v>
      </c>
      <c r="AH176" s="36">
        <f t="shared" si="22"/>
        <v>-21.02019095021933</v>
      </c>
      <c r="AI176" s="36">
        <f t="shared" si="22"/>
        <v>-23.743265227709152</v>
      </c>
      <c r="AJ176" s="36">
        <f t="shared" si="22"/>
        <v>-24.019038916472184</v>
      </c>
      <c r="AK176" s="36">
        <f t="shared" si="22"/>
        <v>-24.362478832950575</v>
      </c>
      <c r="AL176" s="36">
        <f t="shared" si="22"/>
        <v>-24.520124204955813</v>
      </c>
      <c r="AM176" s="36">
        <f t="shared" si="22"/>
        <v>-24.435275690721852</v>
      </c>
      <c r="AN176" s="36">
        <f t="shared" si="22"/>
        <v>-24.382067715169939</v>
      </c>
      <c r="AO176" s="36">
        <f t="shared" si="22"/>
        <v>-24.522460439864123</v>
      </c>
      <c r="AP176" s="36">
        <f t="shared" si="22"/>
        <v>-24.715705983205691</v>
      </c>
      <c r="AQ176" s="36">
        <f t="shared" si="22"/>
        <v>-24.774030363704252</v>
      </c>
      <c r="AR176" s="40"/>
      <c r="AS176" s="40"/>
      <c r="AT176" s="40"/>
      <c r="AU176" s="40"/>
      <c r="AV176" s="40"/>
      <c r="AW176" s="40"/>
      <c r="AX176" s="40"/>
      <c r="AY176" s="40"/>
    </row>
    <row r="177" spans="1:51" x14ac:dyDescent="0.35">
      <c r="A177" s="12"/>
      <c r="B177" s="12"/>
      <c r="C177" s="8"/>
      <c r="D177" s="8"/>
      <c r="E177" s="31"/>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40"/>
      <c r="AS177" s="40"/>
      <c r="AT177" s="40"/>
      <c r="AU177" s="40"/>
      <c r="AV177" s="40"/>
      <c r="AW177" s="40"/>
      <c r="AX177" s="40"/>
      <c r="AY177" s="40"/>
    </row>
    <row r="178" spans="1:51" x14ac:dyDescent="0.35">
      <c r="A178" s="27" t="s">
        <v>36</v>
      </c>
      <c r="B178" s="27"/>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row>
    <row r="179" spans="1:51" x14ac:dyDescent="0.35">
      <c r="A179" s="29"/>
      <c r="B179" s="29"/>
      <c r="C179" s="29" t="s">
        <v>54</v>
      </c>
      <c r="D179" s="29"/>
      <c r="E179" s="29" t="s">
        <v>55</v>
      </c>
      <c r="F179" s="30">
        <v>2023</v>
      </c>
      <c r="G179" s="30">
        <v>2024</v>
      </c>
      <c r="H179" s="30">
        <v>2025</v>
      </c>
      <c r="I179" s="30">
        <v>2026</v>
      </c>
      <c r="J179" s="30">
        <v>2027</v>
      </c>
      <c r="K179" s="30">
        <v>2028</v>
      </c>
      <c r="L179" s="30">
        <v>2029</v>
      </c>
      <c r="M179" s="30">
        <v>2030</v>
      </c>
      <c r="N179" s="30">
        <v>2031</v>
      </c>
      <c r="O179" s="30">
        <v>2032</v>
      </c>
      <c r="P179" s="30">
        <v>2033</v>
      </c>
      <c r="Q179" s="30">
        <v>2034</v>
      </c>
      <c r="R179" s="30">
        <v>2035</v>
      </c>
      <c r="S179" s="30">
        <v>2036</v>
      </c>
      <c r="T179" s="30">
        <v>2037</v>
      </c>
      <c r="U179" s="30">
        <v>2038</v>
      </c>
      <c r="V179" s="30">
        <v>2039</v>
      </c>
      <c r="W179" s="30">
        <v>2040</v>
      </c>
      <c r="X179" s="30">
        <v>2041</v>
      </c>
      <c r="Y179" s="30">
        <v>2042</v>
      </c>
      <c r="Z179" s="30">
        <v>2043</v>
      </c>
      <c r="AA179" s="30">
        <v>2044</v>
      </c>
      <c r="AB179" s="30">
        <v>2045</v>
      </c>
      <c r="AC179" s="30">
        <v>2046</v>
      </c>
      <c r="AD179" s="30">
        <v>2047</v>
      </c>
      <c r="AE179" s="30">
        <v>2048</v>
      </c>
      <c r="AF179" s="30">
        <v>2049</v>
      </c>
      <c r="AG179" s="30">
        <v>2050</v>
      </c>
      <c r="AH179" s="30">
        <v>2051</v>
      </c>
      <c r="AI179" s="30">
        <v>2052</v>
      </c>
      <c r="AJ179" s="30">
        <v>2053</v>
      </c>
      <c r="AK179" s="30">
        <v>2054</v>
      </c>
      <c r="AL179" s="30">
        <v>2055</v>
      </c>
      <c r="AM179" s="30">
        <v>2056</v>
      </c>
      <c r="AN179" s="30">
        <v>2057</v>
      </c>
      <c r="AO179" s="30">
        <v>2058</v>
      </c>
      <c r="AP179" s="30">
        <v>2059</v>
      </c>
      <c r="AQ179" s="30">
        <v>2060</v>
      </c>
    </row>
    <row r="180" spans="1:51" x14ac:dyDescent="0.35">
      <c r="A180" s="12"/>
      <c r="B180" s="12" t="s">
        <v>170</v>
      </c>
      <c r="C180" s="8" t="s">
        <v>131</v>
      </c>
      <c r="D180" s="8"/>
      <c r="E180" s="31" t="s">
        <v>88</v>
      </c>
      <c r="F180" s="36">
        <v>139.59</v>
      </c>
      <c r="G180" s="36">
        <v>104.56</v>
      </c>
      <c r="H180" s="36">
        <v>73.459999999999994</v>
      </c>
      <c r="I180" s="36">
        <v>56.26</v>
      </c>
      <c r="J180" s="36">
        <v>46.83</v>
      </c>
      <c r="K180" s="36">
        <v>39.020000000000003</v>
      </c>
      <c r="L180" s="36">
        <v>32.47</v>
      </c>
      <c r="M180" s="36">
        <v>29.83</v>
      </c>
      <c r="N180" s="36">
        <v>31.24</v>
      </c>
      <c r="O180" s="36">
        <v>30.98</v>
      </c>
      <c r="P180" s="36">
        <v>32.869999999999997</v>
      </c>
      <c r="Q180" s="36">
        <v>33.47</v>
      </c>
      <c r="R180" s="36">
        <v>37.21</v>
      </c>
      <c r="S180" s="36">
        <v>39.9</v>
      </c>
      <c r="T180" s="36">
        <v>42.79</v>
      </c>
      <c r="U180" s="36">
        <v>46.44</v>
      </c>
      <c r="V180" s="36">
        <v>47.53</v>
      </c>
      <c r="W180" s="36">
        <v>47.66</v>
      </c>
      <c r="X180" s="36">
        <v>48.89</v>
      </c>
      <c r="Y180" s="36">
        <v>49.77</v>
      </c>
      <c r="Z180" s="36">
        <v>49.97</v>
      </c>
      <c r="AA180" s="36">
        <v>48.73</v>
      </c>
      <c r="AB180" s="36">
        <v>50.78</v>
      </c>
      <c r="AC180" s="36">
        <v>49.71</v>
      </c>
      <c r="AD180" s="36">
        <v>48.36</v>
      </c>
      <c r="AE180" s="36">
        <v>44.79</v>
      </c>
      <c r="AF180" s="36">
        <v>43.11</v>
      </c>
      <c r="AG180" s="36">
        <v>41.66</v>
      </c>
      <c r="AH180" s="36">
        <v>42.97</v>
      </c>
      <c r="AI180" s="36">
        <v>43.41</v>
      </c>
      <c r="AJ180" s="36">
        <v>45.09</v>
      </c>
      <c r="AK180" s="36">
        <v>46.15</v>
      </c>
      <c r="AL180" s="36">
        <v>46.97</v>
      </c>
      <c r="AM180" s="36">
        <v>46.22</v>
      </c>
      <c r="AN180" s="36">
        <v>45.57</v>
      </c>
      <c r="AO180" s="36">
        <v>45.29</v>
      </c>
      <c r="AP180" s="36">
        <v>45.02</v>
      </c>
      <c r="AQ180" s="36">
        <v>44.2</v>
      </c>
    </row>
    <row r="181" spans="1:51" x14ac:dyDescent="0.35">
      <c r="A181" s="37"/>
      <c r="B181" s="12"/>
      <c r="C181" s="8" t="s">
        <v>139</v>
      </c>
      <c r="D181" s="8"/>
      <c r="E181" s="31" t="s">
        <v>88</v>
      </c>
      <c r="F181" s="36">
        <v>144.58000000000001</v>
      </c>
      <c r="G181" s="36">
        <v>109.32</v>
      </c>
      <c r="H181" s="36">
        <v>79.02</v>
      </c>
      <c r="I181" s="36">
        <v>62.1</v>
      </c>
      <c r="J181" s="36">
        <v>53.32</v>
      </c>
      <c r="K181" s="36">
        <v>45.46</v>
      </c>
      <c r="L181" s="36">
        <v>39.15</v>
      </c>
      <c r="M181" s="36">
        <v>36.03</v>
      </c>
      <c r="N181" s="36">
        <v>37.49</v>
      </c>
      <c r="O181" s="36">
        <v>37.08</v>
      </c>
      <c r="P181" s="36">
        <v>39</v>
      </c>
      <c r="Q181" s="36">
        <v>39.270000000000003</v>
      </c>
      <c r="R181" s="36">
        <v>42.55</v>
      </c>
      <c r="S181" s="36">
        <v>44.67</v>
      </c>
      <c r="T181" s="36">
        <v>47.37</v>
      </c>
      <c r="U181" s="36">
        <v>50.75</v>
      </c>
      <c r="V181" s="36">
        <v>52.02</v>
      </c>
      <c r="W181" s="36">
        <v>51.96</v>
      </c>
      <c r="X181" s="36">
        <v>52.98</v>
      </c>
      <c r="Y181" s="36">
        <v>53.37</v>
      </c>
      <c r="Z181" s="36">
        <v>53.22</v>
      </c>
      <c r="AA181" s="36">
        <v>51.69</v>
      </c>
      <c r="AB181" s="36">
        <v>53.38</v>
      </c>
      <c r="AC181" s="36">
        <v>52.08</v>
      </c>
      <c r="AD181" s="36">
        <v>50.5</v>
      </c>
      <c r="AE181" s="36">
        <v>47.09</v>
      </c>
      <c r="AF181" s="36">
        <v>45.52</v>
      </c>
      <c r="AG181" s="36">
        <v>44.26</v>
      </c>
      <c r="AH181" s="36">
        <v>45.53</v>
      </c>
      <c r="AI181" s="36">
        <v>45.91</v>
      </c>
      <c r="AJ181" s="36">
        <v>47.59</v>
      </c>
      <c r="AK181" s="36">
        <v>48.58</v>
      </c>
      <c r="AL181" s="36">
        <v>49.58</v>
      </c>
      <c r="AM181" s="36">
        <v>49.02</v>
      </c>
      <c r="AN181" s="36">
        <v>48.73</v>
      </c>
      <c r="AO181" s="36">
        <v>48.8</v>
      </c>
      <c r="AP181" s="36">
        <v>49.01</v>
      </c>
      <c r="AQ181" s="36">
        <v>48.32</v>
      </c>
    </row>
    <row r="182" spans="1:51" x14ac:dyDescent="0.35">
      <c r="A182" s="12"/>
      <c r="B182" s="12"/>
      <c r="C182" s="8" t="s">
        <v>171</v>
      </c>
      <c r="D182" s="8"/>
      <c r="E182" s="31" t="s">
        <v>88</v>
      </c>
      <c r="F182" s="36">
        <v>140.31</v>
      </c>
      <c r="G182" s="36">
        <v>104.76</v>
      </c>
      <c r="H182" s="36">
        <v>74.78</v>
      </c>
      <c r="I182" s="36">
        <v>58.77</v>
      </c>
      <c r="J182" s="36">
        <v>51.23</v>
      </c>
      <c r="K182" s="36">
        <v>44.52</v>
      </c>
      <c r="L182" s="36">
        <v>38.97</v>
      </c>
      <c r="M182" s="36">
        <v>35.71</v>
      </c>
      <c r="N182" s="36">
        <v>36.53</v>
      </c>
      <c r="O182" s="36">
        <v>35.4</v>
      </c>
      <c r="P182" s="36">
        <v>37.03</v>
      </c>
      <c r="Q182" s="36">
        <v>36.520000000000003</v>
      </c>
      <c r="R182" s="36">
        <v>38.4</v>
      </c>
      <c r="S182" s="36">
        <v>39.979999999999997</v>
      </c>
      <c r="T182" s="36">
        <v>42.39</v>
      </c>
      <c r="U182" s="36">
        <v>45.49</v>
      </c>
      <c r="V182" s="36">
        <v>48.05</v>
      </c>
      <c r="W182" s="36">
        <v>48.53</v>
      </c>
      <c r="X182" s="36">
        <v>49.58</v>
      </c>
      <c r="Y182" s="36">
        <v>50.4</v>
      </c>
      <c r="Z182" s="36">
        <v>50.85</v>
      </c>
      <c r="AA182" s="36">
        <v>50.83</v>
      </c>
      <c r="AB182" s="36">
        <v>52.99</v>
      </c>
      <c r="AC182" s="36">
        <v>51.89</v>
      </c>
      <c r="AD182" s="36">
        <v>51.22</v>
      </c>
      <c r="AE182" s="36">
        <v>48.56</v>
      </c>
      <c r="AF182" s="36">
        <v>47.22</v>
      </c>
      <c r="AG182" s="36">
        <v>46.37</v>
      </c>
      <c r="AH182" s="36">
        <v>48.3</v>
      </c>
      <c r="AI182" s="36">
        <v>49.2</v>
      </c>
      <c r="AJ182" s="36">
        <v>51.12</v>
      </c>
      <c r="AK182" s="36">
        <v>52.46</v>
      </c>
      <c r="AL182" s="36">
        <v>53.45</v>
      </c>
      <c r="AM182" s="36">
        <v>52.67</v>
      </c>
      <c r="AN182" s="36">
        <v>51.76</v>
      </c>
      <c r="AO182" s="36">
        <v>52.16</v>
      </c>
      <c r="AP182" s="36">
        <v>52.62</v>
      </c>
      <c r="AQ182" s="36">
        <v>51.66</v>
      </c>
    </row>
    <row r="183" spans="1:51" x14ac:dyDescent="0.35">
      <c r="A183" s="12"/>
      <c r="B183" s="34" t="s">
        <v>172</v>
      </c>
      <c r="C183" s="8"/>
      <c r="D183" s="8"/>
      <c r="E183" s="8"/>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1:51" x14ac:dyDescent="0.35">
      <c r="A184" s="12"/>
      <c r="B184" s="12"/>
      <c r="C184" s="8"/>
      <c r="D184" s="8"/>
      <c r="E184" s="8"/>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row>
    <row r="185" spans="1:51" x14ac:dyDescent="0.35">
      <c r="A185" s="29"/>
      <c r="B185" s="29"/>
      <c r="C185" s="29" t="s">
        <v>54</v>
      </c>
      <c r="D185" s="29"/>
      <c r="E185" s="29" t="s">
        <v>55</v>
      </c>
      <c r="F185" s="30">
        <v>2023</v>
      </c>
      <c r="G185" s="30">
        <v>2024</v>
      </c>
      <c r="H185" s="30">
        <v>2025</v>
      </c>
      <c r="I185" s="30">
        <v>2026</v>
      </c>
      <c r="J185" s="30">
        <v>2027</v>
      </c>
      <c r="K185" s="30">
        <v>2028</v>
      </c>
      <c r="L185" s="30">
        <v>2029</v>
      </c>
      <c r="M185" s="30">
        <v>2030</v>
      </c>
      <c r="N185" s="30">
        <v>2031</v>
      </c>
      <c r="O185" s="30">
        <v>2032</v>
      </c>
      <c r="P185" s="30">
        <v>2033</v>
      </c>
      <c r="Q185" s="30">
        <v>2034</v>
      </c>
      <c r="R185" s="30">
        <v>2035</v>
      </c>
      <c r="S185" s="30">
        <v>2036</v>
      </c>
      <c r="T185" s="30">
        <v>2037</v>
      </c>
      <c r="U185" s="30">
        <v>2038</v>
      </c>
      <c r="V185" s="30">
        <v>2039</v>
      </c>
      <c r="W185" s="30">
        <v>2040</v>
      </c>
      <c r="X185" s="30">
        <v>2041</v>
      </c>
      <c r="Y185" s="30">
        <v>2042</v>
      </c>
      <c r="Z185" s="30">
        <v>2043</v>
      </c>
      <c r="AA185" s="30">
        <v>2044</v>
      </c>
      <c r="AB185" s="30">
        <v>2045</v>
      </c>
      <c r="AC185" s="30">
        <v>2046</v>
      </c>
      <c r="AD185" s="30">
        <v>2047</v>
      </c>
      <c r="AE185" s="30">
        <v>2048</v>
      </c>
      <c r="AF185" s="30">
        <v>2049</v>
      </c>
      <c r="AG185" s="30">
        <v>2050</v>
      </c>
      <c r="AH185" s="30">
        <v>2051</v>
      </c>
      <c r="AI185" s="30">
        <v>2052</v>
      </c>
      <c r="AJ185" s="30">
        <v>2053</v>
      </c>
      <c r="AK185" s="30">
        <v>2054</v>
      </c>
      <c r="AL185" s="30">
        <v>2055</v>
      </c>
      <c r="AM185" s="30">
        <v>2056</v>
      </c>
      <c r="AN185" s="30">
        <v>2057</v>
      </c>
      <c r="AO185" s="30">
        <v>2058</v>
      </c>
      <c r="AP185" s="30">
        <v>2059</v>
      </c>
      <c r="AQ185" s="30">
        <v>2060</v>
      </c>
    </row>
    <row r="186" spans="1:51" x14ac:dyDescent="0.35">
      <c r="A186" s="12"/>
      <c r="B186" s="12" t="s">
        <v>173</v>
      </c>
      <c r="C186" s="8" t="s">
        <v>131</v>
      </c>
      <c r="D186" s="8"/>
      <c r="E186" s="31" t="s">
        <v>88</v>
      </c>
      <c r="F186" s="36">
        <v>139.59</v>
      </c>
      <c r="G186" s="36">
        <v>104.56</v>
      </c>
      <c r="H186" s="36">
        <v>73.5</v>
      </c>
      <c r="I186" s="36">
        <v>56.37</v>
      </c>
      <c r="J186" s="36">
        <v>47.16</v>
      </c>
      <c r="K186" s="36">
        <v>40</v>
      </c>
      <c r="L186" s="36">
        <v>34.14</v>
      </c>
      <c r="M186" s="36">
        <v>31.14</v>
      </c>
      <c r="N186" s="36">
        <v>32.25</v>
      </c>
      <c r="O186" s="36">
        <v>31.74</v>
      </c>
      <c r="P186" s="36">
        <v>33.58</v>
      </c>
      <c r="Q186" s="36">
        <v>33.880000000000003</v>
      </c>
      <c r="R186" s="36">
        <v>37.5</v>
      </c>
      <c r="S186" s="36">
        <v>40.08</v>
      </c>
      <c r="T186" s="36">
        <v>42.88</v>
      </c>
      <c r="U186" s="36">
        <v>46.51</v>
      </c>
      <c r="V186" s="36">
        <v>47.6</v>
      </c>
      <c r="W186" s="36">
        <v>47.75</v>
      </c>
      <c r="X186" s="36">
        <v>49</v>
      </c>
      <c r="Y186" s="36">
        <v>49.89</v>
      </c>
      <c r="Z186" s="36">
        <v>50.11</v>
      </c>
      <c r="AA186" s="36">
        <v>48.88</v>
      </c>
      <c r="AB186" s="36">
        <v>50.96</v>
      </c>
      <c r="AC186" s="36">
        <v>49.91</v>
      </c>
      <c r="AD186" s="36">
        <v>48.59</v>
      </c>
      <c r="AE186" s="36">
        <v>45.07</v>
      </c>
      <c r="AF186" s="36">
        <v>43.39</v>
      </c>
      <c r="AG186" s="36">
        <v>41.96</v>
      </c>
      <c r="AH186" s="36">
        <v>43.27</v>
      </c>
      <c r="AI186" s="36">
        <v>43.71</v>
      </c>
      <c r="AJ186" s="36">
        <v>45.39</v>
      </c>
      <c r="AK186" s="36">
        <v>46.44</v>
      </c>
      <c r="AL186" s="36">
        <v>47.26</v>
      </c>
      <c r="AM186" s="36">
        <v>46.51</v>
      </c>
      <c r="AN186" s="36">
        <v>45.91</v>
      </c>
      <c r="AO186" s="36">
        <v>45.69</v>
      </c>
      <c r="AP186" s="36">
        <v>45.42</v>
      </c>
      <c r="AQ186" s="36">
        <v>44.58</v>
      </c>
    </row>
    <row r="187" spans="1:51" x14ac:dyDescent="0.35">
      <c r="A187" s="37"/>
      <c r="B187" s="12"/>
      <c r="C187" s="8" t="s">
        <v>139</v>
      </c>
      <c r="D187" s="8"/>
      <c r="E187" s="31" t="s">
        <v>88</v>
      </c>
      <c r="F187" s="36">
        <v>144.58000000000001</v>
      </c>
      <c r="G187" s="36">
        <v>109.32</v>
      </c>
      <c r="H187" s="36">
        <v>79.02</v>
      </c>
      <c r="I187" s="36">
        <v>62.11</v>
      </c>
      <c r="J187" s="36">
        <v>53.38</v>
      </c>
      <c r="K187" s="36">
        <v>45.71</v>
      </c>
      <c r="L187" s="36">
        <v>39.659999999999997</v>
      </c>
      <c r="M187" s="36">
        <v>36.4</v>
      </c>
      <c r="N187" s="36">
        <v>37.76</v>
      </c>
      <c r="O187" s="36">
        <v>37.299999999999997</v>
      </c>
      <c r="P187" s="36">
        <v>39.18</v>
      </c>
      <c r="Q187" s="36">
        <v>39.4</v>
      </c>
      <c r="R187" s="36">
        <v>42.64</v>
      </c>
      <c r="S187" s="36">
        <v>44.72</v>
      </c>
      <c r="T187" s="36">
        <v>47.39</v>
      </c>
      <c r="U187" s="36">
        <v>50.77</v>
      </c>
      <c r="V187" s="36">
        <v>52.04</v>
      </c>
      <c r="W187" s="36">
        <v>51.98</v>
      </c>
      <c r="X187" s="36">
        <v>53</v>
      </c>
      <c r="Y187" s="36">
        <v>53.41</v>
      </c>
      <c r="Z187" s="36">
        <v>53.26</v>
      </c>
      <c r="AA187" s="36">
        <v>51.74</v>
      </c>
      <c r="AB187" s="36">
        <v>53.45</v>
      </c>
      <c r="AC187" s="36">
        <v>52.17</v>
      </c>
      <c r="AD187" s="36">
        <v>50.62</v>
      </c>
      <c r="AE187" s="36">
        <v>47.24</v>
      </c>
      <c r="AF187" s="36">
        <v>45.69</v>
      </c>
      <c r="AG187" s="36">
        <v>44.44</v>
      </c>
      <c r="AH187" s="36">
        <v>45.71</v>
      </c>
      <c r="AI187" s="36">
        <v>46.08</v>
      </c>
      <c r="AJ187" s="36">
        <v>47.74</v>
      </c>
      <c r="AK187" s="36">
        <v>48.74</v>
      </c>
      <c r="AL187" s="36">
        <v>49.74</v>
      </c>
      <c r="AM187" s="36">
        <v>49.17</v>
      </c>
      <c r="AN187" s="36">
        <v>48.88</v>
      </c>
      <c r="AO187" s="36">
        <v>48.97</v>
      </c>
      <c r="AP187" s="36">
        <v>49.16</v>
      </c>
      <c r="AQ187" s="36">
        <v>48.45</v>
      </c>
    </row>
    <row r="188" spans="1:51" x14ac:dyDescent="0.35">
      <c r="A188" s="12"/>
      <c r="B188" s="12"/>
      <c r="C188" s="8" t="s">
        <v>171</v>
      </c>
      <c r="D188" s="8"/>
      <c r="E188" s="31" t="s">
        <v>88</v>
      </c>
      <c r="F188" s="36">
        <v>140.31</v>
      </c>
      <c r="G188" s="36">
        <v>104.76</v>
      </c>
      <c r="H188" s="36">
        <v>74.78</v>
      </c>
      <c r="I188" s="36">
        <v>58.8</v>
      </c>
      <c r="J188" s="36">
        <v>51.32</v>
      </c>
      <c r="K188" s="36">
        <v>44.98</v>
      </c>
      <c r="L188" s="36">
        <v>39.75</v>
      </c>
      <c r="M188" s="36">
        <v>36.25</v>
      </c>
      <c r="N188" s="36">
        <v>36.99</v>
      </c>
      <c r="O188" s="36">
        <v>35.71</v>
      </c>
      <c r="P188" s="36">
        <v>37.14</v>
      </c>
      <c r="Q188" s="36">
        <v>36.590000000000003</v>
      </c>
      <c r="R188" s="36">
        <v>38.409999999999997</v>
      </c>
      <c r="S188" s="36">
        <v>39.979999999999997</v>
      </c>
      <c r="T188" s="36">
        <v>42.39</v>
      </c>
      <c r="U188" s="36">
        <v>45.49</v>
      </c>
      <c r="V188" s="36">
        <v>48.05</v>
      </c>
      <c r="W188" s="36">
        <v>48.53</v>
      </c>
      <c r="X188" s="36">
        <v>49.58</v>
      </c>
      <c r="Y188" s="36">
        <v>50.4</v>
      </c>
      <c r="Z188" s="36">
        <v>50.85</v>
      </c>
      <c r="AA188" s="36">
        <v>50.83</v>
      </c>
      <c r="AB188" s="36">
        <v>52.99</v>
      </c>
      <c r="AC188" s="36">
        <v>51.89</v>
      </c>
      <c r="AD188" s="36">
        <v>51.22</v>
      </c>
      <c r="AE188" s="36">
        <v>48.56</v>
      </c>
      <c r="AF188" s="36">
        <v>47.22</v>
      </c>
      <c r="AG188" s="36">
        <v>46.37</v>
      </c>
      <c r="AH188" s="36">
        <v>48.3</v>
      </c>
      <c r="AI188" s="36">
        <v>49.2</v>
      </c>
      <c r="AJ188" s="36">
        <v>51.12</v>
      </c>
      <c r="AK188" s="36">
        <v>52.46</v>
      </c>
      <c r="AL188" s="36">
        <v>53.45</v>
      </c>
      <c r="AM188" s="36">
        <v>52.67</v>
      </c>
      <c r="AN188" s="36">
        <v>51.76</v>
      </c>
      <c r="AO188" s="36">
        <v>52.16</v>
      </c>
      <c r="AP188" s="36">
        <v>52.62</v>
      </c>
      <c r="AQ188" s="36">
        <v>51.66</v>
      </c>
    </row>
    <row r="189" spans="1:51" x14ac:dyDescent="0.35">
      <c r="A189" s="12"/>
      <c r="B189" s="34" t="s">
        <v>174</v>
      </c>
      <c r="C189" s="8"/>
      <c r="D189" s="8"/>
      <c r="E189" s="8"/>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1:51" x14ac:dyDescent="0.35">
      <c r="A190" s="12"/>
      <c r="B190" s="12"/>
      <c r="C190" s="8"/>
      <c r="D190" s="8"/>
      <c r="E190" s="8"/>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row>
    <row r="191" spans="1:51" x14ac:dyDescent="0.35">
      <c r="A191" s="29"/>
      <c r="B191" s="29"/>
      <c r="C191" s="29" t="s">
        <v>54</v>
      </c>
      <c r="D191" s="29"/>
      <c r="E191" s="29" t="s">
        <v>55</v>
      </c>
      <c r="F191" s="30">
        <v>2023</v>
      </c>
      <c r="G191" s="30">
        <v>2024</v>
      </c>
      <c r="H191" s="30">
        <v>2025</v>
      </c>
      <c r="I191" s="30">
        <v>2026</v>
      </c>
      <c r="J191" s="30">
        <v>2027</v>
      </c>
      <c r="K191" s="30">
        <v>2028</v>
      </c>
      <c r="L191" s="30">
        <v>2029</v>
      </c>
      <c r="M191" s="30">
        <v>2030</v>
      </c>
      <c r="N191" s="30">
        <v>2031</v>
      </c>
      <c r="O191" s="30">
        <v>2032</v>
      </c>
      <c r="P191" s="30">
        <v>2033</v>
      </c>
      <c r="Q191" s="30">
        <v>2034</v>
      </c>
      <c r="R191" s="30">
        <v>2035</v>
      </c>
      <c r="S191" s="30">
        <v>2036</v>
      </c>
      <c r="T191" s="30">
        <v>2037</v>
      </c>
      <c r="U191" s="30">
        <v>2038</v>
      </c>
      <c r="V191" s="30">
        <v>2039</v>
      </c>
      <c r="W191" s="30">
        <v>2040</v>
      </c>
      <c r="X191" s="30">
        <v>2041</v>
      </c>
      <c r="Y191" s="30">
        <v>2042</v>
      </c>
      <c r="Z191" s="30">
        <v>2043</v>
      </c>
      <c r="AA191" s="30">
        <v>2044</v>
      </c>
      <c r="AB191" s="30">
        <v>2045</v>
      </c>
      <c r="AC191" s="30">
        <v>2046</v>
      </c>
      <c r="AD191" s="30">
        <v>2047</v>
      </c>
      <c r="AE191" s="30">
        <v>2048</v>
      </c>
      <c r="AF191" s="30">
        <v>2049</v>
      </c>
      <c r="AG191" s="30">
        <v>2050</v>
      </c>
      <c r="AH191" s="30">
        <v>2051</v>
      </c>
      <c r="AI191" s="30">
        <v>2052</v>
      </c>
      <c r="AJ191" s="30">
        <v>2053</v>
      </c>
      <c r="AK191" s="30">
        <v>2054</v>
      </c>
      <c r="AL191" s="30">
        <v>2055</v>
      </c>
      <c r="AM191" s="30">
        <v>2056</v>
      </c>
      <c r="AN191" s="30">
        <v>2057</v>
      </c>
      <c r="AO191" s="30">
        <v>2058</v>
      </c>
      <c r="AP191" s="30">
        <v>2059</v>
      </c>
      <c r="AQ191" s="30">
        <v>2060</v>
      </c>
    </row>
    <row r="192" spans="1:51" x14ac:dyDescent="0.35">
      <c r="A192" s="12"/>
      <c r="B192" s="12" t="s">
        <v>175</v>
      </c>
      <c r="C192" s="8" t="s">
        <v>131</v>
      </c>
      <c r="D192" s="8"/>
      <c r="E192" s="31" t="s">
        <v>77</v>
      </c>
      <c r="F192" s="36">
        <v>0</v>
      </c>
      <c r="G192" s="36">
        <v>0</v>
      </c>
      <c r="H192" s="36">
        <v>0.05</v>
      </c>
      <c r="I192" s="36">
        <v>0.19</v>
      </c>
      <c r="J192" s="36">
        <v>0.72</v>
      </c>
      <c r="K192" s="36">
        <v>2.48</v>
      </c>
      <c r="L192" s="36">
        <v>4.93</v>
      </c>
      <c r="M192" s="36">
        <v>4.3</v>
      </c>
      <c r="N192" s="36">
        <v>3.19</v>
      </c>
      <c r="O192" s="36">
        <v>2.48</v>
      </c>
      <c r="P192" s="36">
        <v>2.2599999999999998</v>
      </c>
      <c r="Q192" s="36">
        <v>1.29</v>
      </c>
      <c r="R192" s="36">
        <v>0.81</v>
      </c>
      <c r="S192" s="36">
        <v>0.46</v>
      </c>
      <c r="T192" s="36">
        <v>0.2</v>
      </c>
      <c r="U192" s="36">
        <v>0.16</v>
      </c>
      <c r="V192" s="36">
        <v>0.15</v>
      </c>
      <c r="W192" s="36">
        <v>0.2</v>
      </c>
      <c r="X192" s="36">
        <v>0.25</v>
      </c>
      <c r="Y192" s="36">
        <v>0.27</v>
      </c>
      <c r="Z192" s="36">
        <v>0.3</v>
      </c>
      <c r="AA192" s="36">
        <v>0.34</v>
      </c>
      <c r="AB192" s="36">
        <v>0.38</v>
      </c>
      <c r="AC192" s="36">
        <v>0.44</v>
      </c>
      <c r="AD192" s="36">
        <v>0.51</v>
      </c>
      <c r="AE192" s="36">
        <v>0.66</v>
      </c>
      <c r="AF192" s="36">
        <v>0.7</v>
      </c>
      <c r="AG192" s="36">
        <v>0.76</v>
      </c>
      <c r="AH192" s="36">
        <v>0.75</v>
      </c>
      <c r="AI192" s="36">
        <v>0.72</v>
      </c>
      <c r="AJ192" s="36">
        <v>0.68</v>
      </c>
      <c r="AK192" s="36">
        <v>0.66</v>
      </c>
      <c r="AL192" s="36">
        <v>0.63</v>
      </c>
      <c r="AM192" s="36">
        <v>0.65</v>
      </c>
      <c r="AN192" s="36">
        <v>0.76</v>
      </c>
      <c r="AO192" s="36">
        <v>0.91</v>
      </c>
      <c r="AP192" s="36">
        <v>0.93</v>
      </c>
      <c r="AQ192" s="36">
        <v>0.9</v>
      </c>
    </row>
    <row r="193" spans="1:43" x14ac:dyDescent="0.35">
      <c r="A193" s="37"/>
      <c r="B193" s="12"/>
      <c r="C193" s="8" t="s">
        <v>139</v>
      </c>
      <c r="D193" s="8"/>
      <c r="E193" s="31" t="s">
        <v>77</v>
      </c>
      <c r="F193" s="36">
        <v>0</v>
      </c>
      <c r="G193" s="36">
        <v>0</v>
      </c>
      <c r="H193" s="36">
        <v>0.01</v>
      </c>
      <c r="I193" s="36">
        <v>0.03</v>
      </c>
      <c r="J193" s="36">
        <v>0.13</v>
      </c>
      <c r="K193" s="36">
        <v>0.56000000000000005</v>
      </c>
      <c r="L193" s="36">
        <v>1.3</v>
      </c>
      <c r="M193" s="36">
        <v>1.01</v>
      </c>
      <c r="N193" s="36">
        <v>0.72</v>
      </c>
      <c r="O193" s="36">
        <v>0.6</v>
      </c>
      <c r="P193" s="36">
        <v>0.49</v>
      </c>
      <c r="Q193" s="36">
        <v>0.34</v>
      </c>
      <c r="R193" s="36">
        <v>0.22</v>
      </c>
      <c r="S193" s="36">
        <v>0.12</v>
      </c>
      <c r="T193" s="36">
        <v>0.04</v>
      </c>
      <c r="U193" s="36">
        <v>0.04</v>
      </c>
      <c r="V193" s="36">
        <v>0.03</v>
      </c>
      <c r="W193" s="36">
        <v>0.04</v>
      </c>
      <c r="X193" s="36">
        <v>0.05</v>
      </c>
      <c r="Y193" s="36">
        <v>7.0000000000000007E-2</v>
      </c>
      <c r="Z193" s="36">
        <v>0.08</v>
      </c>
      <c r="AA193" s="36">
        <v>0.1</v>
      </c>
      <c r="AB193" s="36">
        <v>0.15</v>
      </c>
      <c r="AC193" s="36">
        <v>0.19</v>
      </c>
      <c r="AD193" s="36">
        <v>0.25</v>
      </c>
      <c r="AE193" s="36">
        <v>0.34</v>
      </c>
      <c r="AF193" s="36">
        <v>0.41</v>
      </c>
      <c r="AG193" s="36">
        <v>0.45</v>
      </c>
      <c r="AH193" s="36">
        <v>0.43</v>
      </c>
      <c r="AI193" s="36">
        <v>0.39</v>
      </c>
      <c r="AJ193" s="36">
        <v>0.34</v>
      </c>
      <c r="AK193" s="36">
        <v>0.34</v>
      </c>
      <c r="AL193" s="36">
        <v>0.33</v>
      </c>
      <c r="AM193" s="36">
        <v>0.32</v>
      </c>
      <c r="AN193" s="36">
        <v>0.32</v>
      </c>
      <c r="AO193" s="36">
        <v>0.35</v>
      </c>
      <c r="AP193" s="36">
        <v>0.32</v>
      </c>
      <c r="AQ193" s="36">
        <v>0.28000000000000003</v>
      </c>
    </row>
    <row r="194" spans="1:43" x14ac:dyDescent="0.35">
      <c r="A194" s="12"/>
      <c r="B194" s="12"/>
      <c r="C194" s="8" t="s">
        <v>171</v>
      </c>
      <c r="D194" s="8"/>
      <c r="E194" s="31" t="s">
        <v>77</v>
      </c>
      <c r="F194" s="36">
        <v>0</v>
      </c>
      <c r="G194" s="36">
        <v>0</v>
      </c>
      <c r="H194" s="36">
        <v>0</v>
      </c>
      <c r="I194" s="36">
        <v>0.05</v>
      </c>
      <c r="J194" s="36">
        <v>0.18</v>
      </c>
      <c r="K194" s="36">
        <v>1.02</v>
      </c>
      <c r="L194" s="36">
        <v>1.97</v>
      </c>
      <c r="M194" s="36">
        <v>1.5</v>
      </c>
      <c r="N194" s="36">
        <v>1.24</v>
      </c>
      <c r="O194" s="36">
        <v>0.86</v>
      </c>
      <c r="P194" s="36">
        <v>0.32</v>
      </c>
      <c r="Q194" s="36">
        <v>0.19</v>
      </c>
      <c r="R194" s="36">
        <v>0.03</v>
      </c>
      <c r="S194" s="36">
        <v>0.01</v>
      </c>
      <c r="T194" s="36">
        <v>0</v>
      </c>
      <c r="U194" s="36">
        <v>0</v>
      </c>
      <c r="V194" s="36">
        <v>0</v>
      </c>
      <c r="W194" s="36">
        <v>0</v>
      </c>
      <c r="X194" s="36">
        <v>0</v>
      </c>
      <c r="Y194" s="36">
        <v>0</v>
      </c>
      <c r="Z194" s="36">
        <v>0</v>
      </c>
      <c r="AA194" s="36">
        <v>0</v>
      </c>
      <c r="AB194" s="36">
        <v>0</v>
      </c>
      <c r="AC194" s="36">
        <v>0</v>
      </c>
      <c r="AD194" s="36">
        <v>0</v>
      </c>
      <c r="AE194" s="36">
        <v>0</v>
      </c>
      <c r="AF194" s="36">
        <v>0</v>
      </c>
      <c r="AG194" s="36">
        <v>0</v>
      </c>
      <c r="AH194" s="36">
        <v>0</v>
      </c>
      <c r="AI194" s="36">
        <v>0</v>
      </c>
      <c r="AJ194" s="36">
        <v>0</v>
      </c>
      <c r="AK194" s="36">
        <v>0</v>
      </c>
      <c r="AL194" s="36">
        <v>0</v>
      </c>
      <c r="AM194" s="36">
        <v>0</v>
      </c>
      <c r="AN194" s="36">
        <v>0</v>
      </c>
      <c r="AO194" s="36">
        <v>0</v>
      </c>
      <c r="AP194" s="36">
        <v>0</v>
      </c>
      <c r="AQ194" s="36">
        <v>0</v>
      </c>
    </row>
    <row r="195" spans="1:43" x14ac:dyDescent="0.35">
      <c r="A195" s="12"/>
      <c r="B195" s="34" t="s">
        <v>176</v>
      </c>
      <c r="C195" s="8"/>
      <c r="D195" s="8"/>
      <c r="E195" s="8"/>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1:43" x14ac:dyDescent="0.35">
      <c r="A196" s="12"/>
      <c r="B196" s="12"/>
      <c r="C196" s="8"/>
      <c r="D196" s="8"/>
      <c r="E196" s="8"/>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row>
    <row r="197" spans="1:43" x14ac:dyDescent="0.35">
      <c r="A197" s="27" t="s">
        <v>177</v>
      </c>
      <c r="B197" s="27"/>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row>
    <row r="198" spans="1:43" x14ac:dyDescent="0.35">
      <c r="A198" s="29"/>
      <c r="B198" s="29"/>
      <c r="C198" s="29" t="s">
        <v>54</v>
      </c>
      <c r="D198" s="29"/>
      <c r="E198" s="29" t="s">
        <v>55</v>
      </c>
      <c r="F198" s="30">
        <v>2023</v>
      </c>
      <c r="G198" s="30">
        <v>2024</v>
      </c>
      <c r="H198" s="30">
        <v>2025</v>
      </c>
      <c r="I198" s="30">
        <v>2026</v>
      </c>
      <c r="J198" s="30">
        <v>2027</v>
      </c>
      <c r="K198" s="30">
        <v>2028</v>
      </c>
      <c r="L198" s="30">
        <v>2029</v>
      </c>
      <c r="M198" s="30">
        <v>2030</v>
      </c>
      <c r="N198" s="30">
        <v>2031</v>
      </c>
      <c r="O198" s="30">
        <v>2032</v>
      </c>
      <c r="P198" s="30">
        <v>2033</v>
      </c>
      <c r="Q198" s="30">
        <v>2034</v>
      </c>
      <c r="R198" s="30">
        <v>2035</v>
      </c>
      <c r="S198" s="30">
        <v>2036</v>
      </c>
      <c r="T198" s="30">
        <v>2037</v>
      </c>
      <c r="U198" s="30">
        <v>2038</v>
      </c>
      <c r="V198" s="30">
        <v>2039</v>
      </c>
      <c r="W198" s="30">
        <v>2040</v>
      </c>
      <c r="X198" s="30">
        <v>2041</v>
      </c>
      <c r="Y198" s="30">
        <v>2042</v>
      </c>
      <c r="Z198" s="30">
        <v>2043</v>
      </c>
      <c r="AA198" s="30">
        <v>2044</v>
      </c>
      <c r="AB198" s="30">
        <v>2045</v>
      </c>
      <c r="AC198" s="30">
        <v>2046</v>
      </c>
      <c r="AD198" s="30">
        <v>2047</v>
      </c>
      <c r="AE198" s="30">
        <v>2048</v>
      </c>
      <c r="AF198" s="30">
        <v>2049</v>
      </c>
      <c r="AG198" s="30">
        <v>2050</v>
      </c>
      <c r="AH198" s="30">
        <v>2051</v>
      </c>
      <c r="AI198" s="30">
        <v>2052</v>
      </c>
      <c r="AJ198" s="30">
        <v>2053</v>
      </c>
      <c r="AK198" s="30">
        <v>2054</v>
      </c>
      <c r="AL198" s="30">
        <v>2055</v>
      </c>
      <c r="AM198" s="30">
        <v>2056</v>
      </c>
      <c r="AN198" s="30">
        <v>2057</v>
      </c>
      <c r="AO198" s="30">
        <v>2058</v>
      </c>
      <c r="AP198" s="30">
        <v>2059</v>
      </c>
      <c r="AQ198" s="30">
        <v>2060</v>
      </c>
    </row>
    <row r="199" spans="1:43" x14ac:dyDescent="0.35">
      <c r="A199" s="12"/>
      <c r="B199" s="12" t="s">
        <v>178</v>
      </c>
      <c r="C199" s="8" t="s">
        <v>179</v>
      </c>
      <c r="D199" s="26"/>
      <c r="E199" s="31" t="s">
        <v>105</v>
      </c>
      <c r="F199" s="36">
        <v>4.25</v>
      </c>
      <c r="G199" s="36">
        <v>3.81</v>
      </c>
      <c r="H199" s="36">
        <v>3.38</v>
      </c>
      <c r="I199" s="36">
        <v>3.61</v>
      </c>
      <c r="J199" s="36">
        <v>3.4</v>
      </c>
      <c r="K199" s="36">
        <v>3.14</v>
      </c>
      <c r="L199" s="36">
        <v>3.01</v>
      </c>
      <c r="M199" s="36">
        <v>2.0099999999999998</v>
      </c>
      <c r="N199" s="36">
        <v>2.23</v>
      </c>
      <c r="O199" s="36">
        <v>2.2400000000000002</v>
      </c>
      <c r="P199" s="36">
        <v>2.54</v>
      </c>
      <c r="Q199" s="36">
        <v>2.4500000000000002</v>
      </c>
      <c r="R199" s="36">
        <v>2.74</v>
      </c>
      <c r="S199" s="36">
        <v>2.67</v>
      </c>
      <c r="T199" s="36">
        <v>2.85</v>
      </c>
      <c r="U199" s="36">
        <v>3.08</v>
      </c>
      <c r="V199" s="36">
        <v>3.22</v>
      </c>
      <c r="W199" s="36">
        <v>2.68</v>
      </c>
      <c r="X199" s="36">
        <v>2.5299999999999998</v>
      </c>
      <c r="Y199" s="36">
        <v>2.35</v>
      </c>
      <c r="Z199" s="36">
        <v>2.2000000000000002</v>
      </c>
      <c r="AA199" s="36">
        <v>1.97</v>
      </c>
      <c r="AB199" s="36">
        <v>1.97</v>
      </c>
      <c r="AC199" s="36">
        <v>1.67</v>
      </c>
      <c r="AD199" s="36">
        <v>1.46</v>
      </c>
      <c r="AE199" s="36">
        <v>1.28</v>
      </c>
      <c r="AF199" s="36">
        <v>1.34</v>
      </c>
      <c r="AG199" s="36">
        <v>1.51</v>
      </c>
      <c r="AH199" s="36">
        <v>1.7</v>
      </c>
      <c r="AI199" s="36">
        <v>1.72</v>
      </c>
      <c r="AJ199" s="36">
        <v>2.0099999999999998</v>
      </c>
      <c r="AK199" s="36">
        <v>2.4300000000000002</v>
      </c>
      <c r="AL199" s="36">
        <v>2.65</v>
      </c>
      <c r="AM199" s="36">
        <v>2.5099999999999998</v>
      </c>
      <c r="AN199" s="36">
        <v>2.0099999999999998</v>
      </c>
      <c r="AO199" s="36">
        <v>2.68</v>
      </c>
      <c r="AP199" s="36">
        <v>2.94</v>
      </c>
      <c r="AQ199" s="36">
        <v>2.76</v>
      </c>
    </row>
    <row r="200" spans="1:43" x14ac:dyDescent="0.35">
      <c r="A200" s="12"/>
      <c r="B200" s="12"/>
      <c r="C200" s="8" t="s">
        <v>109</v>
      </c>
      <c r="D200" s="26"/>
      <c r="E200" s="31" t="s">
        <v>105</v>
      </c>
      <c r="F200" s="36">
        <v>11.03</v>
      </c>
      <c r="G200" s="36">
        <v>8.7799999999999994</v>
      </c>
      <c r="H200" s="36">
        <v>6.42</v>
      </c>
      <c r="I200" s="36">
        <v>5.35</v>
      </c>
      <c r="J200" s="36">
        <v>4.12</v>
      </c>
      <c r="K200" s="36">
        <v>3.34</v>
      </c>
      <c r="L200" s="36">
        <v>2.79</v>
      </c>
      <c r="M200" s="36">
        <v>1.9</v>
      </c>
      <c r="N200" s="36">
        <v>1.94</v>
      </c>
      <c r="O200" s="36">
        <v>1.65</v>
      </c>
      <c r="P200" s="36">
        <v>1.69</v>
      </c>
      <c r="Q200" s="36">
        <v>1.54</v>
      </c>
      <c r="R200" s="36">
        <v>1.63</v>
      </c>
      <c r="S200" s="36">
        <v>1.92</v>
      </c>
      <c r="T200" s="36">
        <v>2.2400000000000002</v>
      </c>
      <c r="U200" s="36">
        <v>2.92</v>
      </c>
      <c r="V200" s="36">
        <v>3.7</v>
      </c>
      <c r="W200" s="36">
        <v>3.58</v>
      </c>
      <c r="X200" s="36">
        <v>3.57</v>
      </c>
      <c r="Y200" s="36">
        <v>3.51</v>
      </c>
      <c r="Z200" s="36">
        <v>3.23</v>
      </c>
      <c r="AA200" s="36">
        <v>2.97</v>
      </c>
      <c r="AB200" s="36">
        <v>3.11</v>
      </c>
      <c r="AC200" s="36">
        <v>2.8</v>
      </c>
      <c r="AD200" s="36">
        <v>2.5499999999999998</v>
      </c>
      <c r="AE200" s="36">
        <v>1.79</v>
      </c>
      <c r="AF200" s="36">
        <v>1.49</v>
      </c>
      <c r="AG200" s="36">
        <v>1.48</v>
      </c>
      <c r="AH200" s="36">
        <v>1.66</v>
      </c>
      <c r="AI200" s="36">
        <v>1.61</v>
      </c>
      <c r="AJ200" s="36">
        <v>1.82</v>
      </c>
      <c r="AK200" s="36">
        <v>1.91</v>
      </c>
      <c r="AL200" s="36">
        <v>1.77</v>
      </c>
      <c r="AM200" s="36">
        <v>1.4</v>
      </c>
      <c r="AN200" s="36">
        <v>1.36</v>
      </c>
      <c r="AO200" s="36">
        <v>1.22</v>
      </c>
      <c r="AP200" s="36">
        <v>1.42</v>
      </c>
      <c r="AQ200" s="36">
        <v>1.18</v>
      </c>
    </row>
    <row r="201" spans="1:43" x14ac:dyDescent="0.35">
      <c r="A201" s="12"/>
      <c r="B201" s="12"/>
      <c r="C201" s="8" t="s">
        <v>180</v>
      </c>
      <c r="D201" s="26"/>
      <c r="E201" s="31" t="s">
        <v>105</v>
      </c>
      <c r="F201" s="36">
        <v>11.59</v>
      </c>
      <c r="G201" s="36">
        <v>10.75</v>
      </c>
      <c r="H201" s="36">
        <v>8.7200000000000006</v>
      </c>
      <c r="I201" s="36">
        <v>7.91</v>
      </c>
      <c r="J201" s="36">
        <v>6.97</v>
      </c>
      <c r="K201" s="36">
        <v>5.57</v>
      </c>
      <c r="L201" s="36">
        <v>4.41</v>
      </c>
      <c r="M201" s="36">
        <v>2.56</v>
      </c>
      <c r="N201" s="36">
        <v>2.19</v>
      </c>
      <c r="O201" s="36">
        <v>1.78</v>
      </c>
      <c r="P201" s="36">
        <v>1.78</v>
      </c>
      <c r="Q201" s="36">
        <v>1.68</v>
      </c>
      <c r="R201" s="36">
        <v>1.65</v>
      </c>
      <c r="S201" s="36">
        <v>1.77</v>
      </c>
      <c r="T201" s="36">
        <v>2.0699999999999998</v>
      </c>
      <c r="U201" s="36">
        <v>2.02</v>
      </c>
      <c r="V201" s="36">
        <v>1.89</v>
      </c>
      <c r="W201" s="36">
        <v>1.9</v>
      </c>
      <c r="X201" s="36">
        <v>2.0499999999999998</v>
      </c>
      <c r="Y201" s="36">
        <v>2.02</v>
      </c>
      <c r="Z201" s="36">
        <v>2.11</v>
      </c>
      <c r="AA201" s="36">
        <v>2.0099999999999998</v>
      </c>
      <c r="AB201" s="36">
        <v>2.04</v>
      </c>
      <c r="AC201" s="36">
        <v>1.89</v>
      </c>
      <c r="AD201" s="36">
        <v>1.62</v>
      </c>
      <c r="AE201" s="36">
        <v>1.44</v>
      </c>
      <c r="AF201" s="36">
        <v>1.32</v>
      </c>
      <c r="AG201" s="36">
        <v>1.26</v>
      </c>
      <c r="AH201" s="36">
        <v>1.54</v>
      </c>
      <c r="AI201" s="36">
        <v>1.43</v>
      </c>
      <c r="AJ201" s="36">
        <v>1.36</v>
      </c>
      <c r="AK201" s="36">
        <v>1.48</v>
      </c>
      <c r="AL201" s="36">
        <v>1.77</v>
      </c>
      <c r="AM201" s="36">
        <v>1.77</v>
      </c>
      <c r="AN201" s="36">
        <v>1.26</v>
      </c>
      <c r="AO201" s="36">
        <v>1.27</v>
      </c>
      <c r="AP201" s="36">
        <v>1.1200000000000001</v>
      </c>
      <c r="AQ201" s="36">
        <v>1.18</v>
      </c>
    </row>
    <row r="202" spans="1:43" x14ac:dyDescent="0.35">
      <c r="A202" s="12"/>
      <c r="B202" s="12"/>
      <c r="C202" s="8" t="s">
        <v>181</v>
      </c>
      <c r="D202" s="26"/>
      <c r="E202" s="31" t="s">
        <v>105</v>
      </c>
      <c r="F202" s="36">
        <v>15.25</v>
      </c>
      <c r="G202" s="36">
        <v>17.41</v>
      </c>
      <c r="H202" s="36">
        <v>17.12</v>
      </c>
      <c r="I202" s="36">
        <v>15.73</v>
      </c>
      <c r="J202" s="36">
        <v>13.77</v>
      </c>
      <c r="K202" s="36">
        <v>11.16</v>
      </c>
      <c r="L202" s="36">
        <v>9.1300000000000008</v>
      </c>
      <c r="M202" s="36">
        <v>7.61</v>
      </c>
      <c r="N202" s="36">
        <v>7.42</v>
      </c>
      <c r="O202" s="36">
        <v>6.2</v>
      </c>
      <c r="P202" s="36">
        <v>5.72</v>
      </c>
      <c r="Q202" s="36">
        <v>4.4000000000000004</v>
      </c>
      <c r="R202" s="36">
        <v>3.91</v>
      </c>
      <c r="S202" s="36">
        <v>3.57</v>
      </c>
      <c r="T202" s="36">
        <v>3.41</v>
      </c>
      <c r="U202" s="36">
        <v>3.49</v>
      </c>
      <c r="V202" s="36">
        <v>3.89</v>
      </c>
      <c r="W202" s="36">
        <v>3.63</v>
      </c>
      <c r="X202" s="36">
        <v>3.73</v>
      </c>
      <c r="Y202" s="36">
        <v>3.37</v>
      </c>
      <c r="Z202" s="36">
        <v>3.31</v>
      </c>
      <c r="AA202" s="36">
        <v>2.95</v>
      </c>
      <c r="AB202" s="36">
        <v>2.87</v>
      </c>
      <c r="AC202" s="36">
        <v>2.77</v>
      </c>
      <c r="AD202" s="36">
        <v>2.4</v>
      </c>
      <c r="AE202" s="36">
        <v>2.04</v>
      </c>
      <c r="AF202" s="36">
        <v>2</v>
      </c>
      <c r="AG202" s="36">
        <v>2.0099999999999998</v>
      </c>
      <c r="AH202" s="36">
        <v>1.88</v>
      </c>
      <c r="AI202" s="36">
        <v>1.9</v>
      </c>
      <c r="AJ202" s="36">
        <v>2.15</v>
      </c>
      <c r="AK202" s="36">
        <v>2.08</v>
      </c>
      <c r="AL202" s="36">
        <v>1.92</v>
      </c>
      <c r="AM202" s="36">
        <v>1.79</v>
      </c>
      <c r="AN202" s="36">
        <v>1.97</v>
      </c>
      <c r="AO202" s="36">
        <v>1.77</v>
      </c>
      <c r="AP202" s="36">
        <v>1.48</v>
      </c>
      <c r="AQ202" s="36">
        <v>1.39</v>
      </c>
    </row>
    <row r="203" spans="1:43" x14ac:dyDescent="0.35">
      <c r="A203" s="12"/>
      <c r="B203" s="12"/>
      <c r="C203" s="8" t="s">
        <v>182</v>
      </c>
      <c r="D203" s="26"/>
      <c r="E203" s="31" t="s">
        <v>105</v>
      </c>
      <c r="F203" s="36">
        <v>15.36</v>
      </c>
      <c r="G203" s="36">
        <v>20.48</v>
      </c>
      <c r="H203" s="36">
        <v>22.52</v>
      </c>
      <c r="I203" s="36">
        <v>19.93</v>
      </c>
      <c r="J203" s="36">
        <v>17.32</v>
      </c>
      <c r="K203" s="36">
        <v>15.31</v>
      </c>
      <c r="L203" s="36">
        <v>13.72</v>
      </c>
      <c r="M203" s="36">
        <v>12.55</v>
      </c>
      <c r="N203" s="36">
        <v>12.42</v>
      </c>
      <c r="O203" s="36">
        <v>11.83</v>
      </c>
      <c r="P203" s="36">
        <v>10.76</v>
      </c>
      <c r="Q203" s="36">
        <v>8.4499999999999993</v>
      </c>
      <c r="R203" s="36">
        <v>6.75</v>
      </c>
      <c r="S203" s="36">
        <v>5.97</v>
      </c>
      <c r="T203" s="36">
        <v>5.87</v>
      </c>
      <c r="U203" s="36">
        <v>6.1</v>
      </c>
      <c r="V203" s="36">
        <v>5.87</v>
      </c>
      <c r="W203" s="36">
        <v>5.81</v>
      </c>
      <c r="X203" s="36">
        <v>5.13</v>
      </c>
      <c r="Y203" s="36">
        <v>5.18</v>
      </c>
      <c r="Z203" s="36">
        <v>4.95</v>
      </c>
      <c r="AA203" s="36">
        <v>4.74</v>
      </c>
      <c r="AB203" s="36">
        <v>4.79</v>
      </c>
      <c r="AC203" s="36">
        <v>4.9000000000000004</v>
      </c>
      <c r="AD203" s="36">
        <v>4.96</v>
      </c>
      <c r="AE203" s="36">
        <v>4.29</v>
      </c>
      <c r="AF203" s="36">
        <v>3.76</v>
      </c>
      <c r="AG203" s="36">
        <v>3.19</v>
      </c>
      <c r="AH203" s="36">
        <v>3.47</v>
      </c>
      <c r="AI203" s="36">
        <v>3.4</v>
      </c>
      <c r="AJ203" s="36">
        <v>3.52</v>
      </c>
      <c r="AK203" s="36">
        <v>3.25</v>
      </c>
      <c r="AL203" s="36">
        <v>3.06</v>
      </c>
      <c r="AM203" s="36">
        <v>2.97</v>
      </c>
      <c r="AN203" s="36">
        <v>3.09</v>
      </c>
      <c r="AO203" s="36">
        <v>2.4900000000000002</v>
      </c>
      <c r="AP203" s="36">
        <v>2.08</v>
      </c>
      <c r="AQ203" s="36">
        <v>1.83</v>
      </c>
    </row>
    <row r="204" spans="1:43" x14ac:dyDescent="0.35">
      <c r="A204" s="12"/>
      <c r="B204" s="12"/>
      <c r="C204" s="8" t="s">
        <v>183</v>
      </c>
      <c r="D204" s="26"/>
      <c r="E204" s="31" t="s">
        <v>105</v>
      </c>
      <c r="F204" s="36">
        <v>42.53</v>
      </c>
      <c r="G204" s="36">
        <v>38.78</v>
      </c>
      <c r="H204" s="36">
        <v>41.83</v>
      </c>
      <c r="I204" s="36">
        <v>47.47</v>
      </c>
      <c r="J204" s="36">
        <v>54.43</v>
      </c>
      <c r="K204" s="36">
        <v>61.49</v>
      </c>
      <c r="L204" s="36">
        <v>66.94</v>
      </c>
      <c r="M204" s="36">
        <v>73.37</v>
      </c>
      <c r="N204" s="36">
        <v>73.8</v>
      </c>
      <c r="O204" s="36">
        <v>76.3</v>
      </c>
      <c r="P204" s="36">
        <v>77.510000000000005</v>
      </c>
      <c r="Q204" s="36">
        <v>81.48</v>
      </c>
      <c r="R204" s="36">
        <v>83.32</v>
      </c>
      <c r="S204" s="36">
        <v>84.1</v>
      </c>
      <c r="T204" s="36">
        <v>83.56</v>
      </c>
      <c r="U204" s="36">
        <v>82.39</v>
      </c>
      <c r="V204" s="36">
        <v>81.42</v>
      </c>
      <c r="W204" s="36">
        <v>82.41</v>
      </c>
      <c r="X204" s="36">
        <v>82.99</v>
      </c>
      <c r="Y204" s="36">
        <v>83.57</v>
      </c>
      <c r="Z204" s="36">
        <v>84.2</v>
      </c>
      <c r="AA204" s="36">
        <v>85.36</v>
      </c>
      <c r="AB204" s="36">
        <v>85.22</v>
      </c>
      <c r="AC204" s="36">
        <v>85.96</v>
      </c>
      <c r="AD204" s="36">
        <v>87.03</v>
      </c>
      <c r="AE204" s="36">
        <v>89.17</v>
      </c>
      <c r="AF204" s="36">
        <v>90.1</v>
      </c>
      <c r="AG204" s="36">
        <v>90.55</v>
      </c>
      <c r="AH204" s="36">
        <v>89.76</v>
      </c>
      <c r="AI204" s="36">
        <v>89.93</v>
      </c>
      <c r="AJ204" s="36">
        <v>89.14</v>
      </c>
      <c r="AK204" s="36">
        <v>88.85</v>
      </c>
      <c r="AL204" s="36">
        <v>88.82</v>
      </c>
      <c r="AM204" s="36">
        <v>89.56</v>
      </c>
      <c r="AN204" s="36">
        <v>90.31</v>
      </c>
      <c r="AO204" s="36">
        <v>90.57</v>
      </c>
      <c r="AP204" s="36">
        <v>90.96</v>
      </c>
      <c r="AQ204" s="36">
        <v>91.66</v>
      </c>
    </row>
    <row r="205" spans="1:43" x14ac:dyDescent="0.35">
      <c r="A205" s="12"/>
      <c r="B205" s="12"/>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row>
    <row r="206" spans="1:43" x14ac:dyDescent="0.35">
      <c r="A206" s="29"/>
      <c r="B206" s="29"/>
      <c r="C206" s="29" t="s">
        <v>54</v>
      </c>
      <c r="D206" s="29"/>
      <c r="E206" s="29" t="s">
        <v>55</v>
      </c>
      <c r="F206" s="30">
        <v>2023</v>
      </c>
      <c r="G206" s="30">
        <v>2024</v>
      </c>
      <c r="H206" s="30">
        <v>2025</v>
      </c>
      <c r="I206" s="30">
        <v>2026</v>
      </c>
      <c r="J206" s="30">
        <v>2027</v>
      </c>
      <c r="K206" s="30">
        <v>2028</v>
      </c>
      <c r="L206" s="30">
        <v>2029</v>
      </c>
      <c r="M206" s="30">
        <v>2030</v>
      </c>
      <c r="N206" s="30">
        <v>2031</v>
      </c>
      <c r="O206" s="30">
        <v>2032</v>
      </c>
      <c r="P206" s="30">
        <v>2033</v>
      </c>
      <c r="Q206" s="30">
        <v>2034</v>
      </c>
      <c r="R206" s="30">
        <v>2035</v>
      </c>
      <c r="S206" s="30">
        <v>2036</v>
      </c>
      <c r="T206" s="30">
        <v>2037</v>
      </c>
      <c r="U206" s="30">
        <v>2038</v>
      </c>
      <c r="V206" s="30">
        <v>2039</v>
      </c>
      <c r="W206" s="30">
        <v>2040</v>
      </c>
      <c r="X206" s="30">
        <v>2041</v>
      </c>
      <c r="Y206" s="30">
        <v>2042</v>
      </c>
      <c r="Z206" s="30">
        <v>2043</v>
      </c>
      <c r="AA206" s="30">
        <v>2044</v>
      </c>
      <c r="AB206" s="30">
        <v>2045</v>
      </c>
      <c r="AC206" s="30">
        <v>2046</v>
      </c>
      <c r="AD206" s="30">
        <v>2047</v>
      </c>
      <c r="AE206" s="30">
        <v>2048</v>
      </c>
      <c r="AF206" s="30">
        <v>2049</v>
      </c>
      <c r="AG206" s="30">
        <v>2050</v>
      </c>
      <c r="AH206" s="30">
        <v>2051</v>
      </c>
      <c r="AI206" s="30">
        <v>2052</v>
      </c>
      <c r="AJ206" s="30">
        <v>2053</v>
      </c>
      <c r="AK206" s="30">
        <v>2054</v>
      </c>
      <c r="AL206" s="30">
        <v>2055</v>
      </c>
      <c r="AM206" s="30">
        <v>2056</v>
      </c>
      <c r="AN206" s="30">
        <v>2057</v>
      </c>
      <c r="AO206" s="30">
        <v>2058</v>
      </c>
      <c r="AP206" s="30">
        <v>2059</v>
      </c>
      <c r="AQ206" s="30">
        <v>2060</v>
      </c>
    </row>
    <row r="207" spans="1:43" x14ac:dyDescent="0.35">
      <c r="A207" s="12"/>
      <c r="B207" s="12" t="s">
        <v>184</v>
      </c>
      <c r="C207" s="8" t="s">
        <v>179</v>
      </c>
      <c r="D207" s="26"/>
      <c r="E207" s="31" t="s">
        <v>105</v>
      </c>
      <c r="F207" s="36">
        <v>12.69</v>
      </c>
      <c r="G207" s="36">
        <v>3.74</v>
      </c>
      <c r="H207" s="36">
        <v>1.73</v>
      </c>
      <c r="I207" s="36">
        <v>1.53</v>
      </c>
      <c r="J207" s="36">
        <v>1.39</v>
      </c>
      <c r="K207" s="36">
        <v>1.17</v>
      </c>
      <c r="L207" s="36">
        <v>1.1499999999999999</v>
      </c>
      <c r="M207" s="36">
        <v>0.71</v>
      </c>
      <c r="N207" s="36">
        <v>0.7</v>
      </c>
      <c r="O207" s="36">
        <v>0.61</v>
      </c>
      <c r="P207" s="36">
        <v>0.88</v>
      </c>
      <c r="Q207" s="36">
        <v>0.73</v>
      </c>
      <c r="R207" s="36">
        <v>1.38</v>
      </c>
      <c r="S207" s="36">
        <v>1.34</v>
      </c>
      <c r="T207" s="36">
        <v>1.33</v>
      </c>
      <c r="U207" s="36">
        <v>1.4</v>
      </c>
      <c r="V207" s="36">
        <v>1.33</v>
      </c>
      <c r="W207" s="36">
        <v>1.2</v>
      </c>
      <c r="X207" s="36">
        <v>1.02</v>
      </c>
      <c r="Y207" s="36">
        <v>0.75</v>
      </c>
      <c r="Z207" s="36">
        <v>0.31</v>
      </c>
      <c r="AA207" s="36">
        <v>0.21</v>
      </c>
      <c r="AB207" s="36">
        <v>0.17</v>
      </c>
      <c r="AC207" s="36">
        <v>0.17</v>
      </c>
      <c r="AD207" s="36">
        <v>0.19</v>
      </c>
      <c r="AE207" s="36">
        <v>0.24</v>
      </c>
      <c r="AF207" s="36">
        <v>0.27</v>
      </c>
      <c r="AG207" s="36">
        <v>0.38</v>
      </c>
      <c r="AH207" s="36">
        <v>0.48</v>
      </c>
      <c r="AI207" s="36">
        <v>0.61</v>
      </c>
      <c r="AJ207" s="36">
        <v>0.7</v>
      </c>
      <c r="AK207" s="36">
        <v>0.97</v>
      </c>
      <c r="AL207" s="36">
        <v>0.99</v>
      </c>
      <c r="AM207" s="36">
        <v>0.79</v>
      </c>
      <c r="AN207" s="36">
        <v>0.5</v>
      </c>
      <c r="AO207" s="36">
        <v>0.81</v>
      </c>
      <c r="AP207" s="36">
        <v>1.05</v>
      </c>
      <c r="AQ207" s="36">
        <v>1</v>
      </c>
    </row>
    <row r="208" spans="1:43" x14ac:dyDescent="0.35">
      <c r="A208" s="12"/>
      <c r="B208" s="12"/>
      <c r="C208" s="8" t="s">
        <v>109</v>
      </c>
      <c r="D208" s="26"/>
      <c r="E208" s="31" t="s">
        <v>105</v>
      </c>
      <c r="F208" s="36">
        <v>13.66</v>
      </c>
      <c r="G208" s="36">
        <v>4.55</v>
      </c>
      <c r="H208" s="36">
        <v>1.19</v>
      </c>
      <c r="I208" s="36">
        <v>0.8</v>
      </c>
      <c r="J208" s="36">
        <v>0.66</v>
      </c>
      <c r="K208" s="36">
        <v>0.71</v>
      </c>
      <c r="L208" s="36">
        <v>0.63</v>
      </c>
      <c r="M208" s="36">
        <v>0.28999999999999998</v>
      </c>
      <c r="N208" s="36">
        <v>0.46</v>
      </c>
      <c r="O208" s="36">
        <v>0.38</v>
      </c>
      <c r="P208" s="36">
        <v>0.37</v>
      </c>
      <c r="Q208" s="36">
        <v>0.43</v>
      </c>
      <c r="R208" s="36">
        <v>0.21</v>
      </c>
      <c r="S208" s="36">
        <v>0.17</v>
      </c>
      <c r="T208" s="36">
        <v>0.21</v>
      </c>
      <c r="U208" s="36">
        <v>0.27</v>
      </c>
      <c r="V208" s="36">
        <v>0.27</v>
      </c>
      <c r="W208" s="36">
        <v>0.24</v>
      </c>
      <c r="X208" s="36">
        <v>0.21</v>
      </c>
      <c r="Y208" s="36">
        <v>0.26</v>
      </c>
      <c r="Z208" s="36">
        <v>0.41</v>
      </c>
      <c r="AA208" s="36">
        <v>0.28000000000000003</v>
      </c>
      <c r="AB208" s="36">
        <v>0.18</v>
      </c>
      <c r="AC208" s="36">
        <v>0.12</v>
      </c>
      <c r="AD208" s="36">
        <v>0.05</v>
      </c>
      <c r="AE208" s="36">
        <v>0.03</v>
      </c>
      <c r="AF208" s="36">
        <v>0.11</v>
      </c>
      <c r="AG208" s="36">
        <v>0.23</v>
      </c>
      <c r="AH208" s="36">
        <v>0.21</v>
      </c>
      <c r="AI208" s="36">
        <v>0.14000000000000001</v>
      </c>
      <c r="AJ208" s="36">
        <v>0.17</v>
      </c>
      <c r="AK208" s="36">
        <v>0.06</v>
      </c>
      <c r="AL208" s="36">
        <v>0.11</v>
      </c>
      <c r="AM208" s="36">
        <v>0.1</v>
      </c>
      <c r="AN208" s="36">
        <v>0.18</v>
      </c>
      <c r="AO208" s="36">
        <v>0.19</v>
      </c>
      <c r="AP208" s="36">
        <v>0.13</v>
      </c>
      <c r="AQ208" s="36">
        <v>0.13</v>
      </c>
    </row>
    <row r="209" spans="1:43" x14ac:dyDescent="0.35">
      <c r="A209" s="12"/>
      <c r="B209" s="12"/>
      <c r="C209" s="8" t="s">
        <v>180</v>
      </c>
      <c r="D209" s="26"/>
      <c r="E209" s="31" t="s">
        <v>105</v>
      </c>
      <c r="F209" s="36">
        <v>10.86</v>
      </c>
      <c r="G209" s="36">
        <v>4.99</v>
      </c>
      <c r="H209" s="36">
        <v>1.52</v>
      </c>
      <c r="I209" s="36">
        <v>0.67</v>
      </c>
      <c r="J209" s="36">
        <v>0.55000000000000004</v>
      </c>
      <c r="K209" s="36">
        <v>0.42</v>
      </c>
      <c r="L209" s="36">
        <v>0.44</v>
      </c>
      <c r="M209" s="36">
        <v>0.37</v>
      </c>
      <c r="N209" s="36">
        <v>0.31</v>
      </c>
      <c r="O209" s="36">
        <v>0.22</v>
      </c>
      <c r="P209" s="36">
        <v>0.26</v>
      </c>
      <c r="Q209" s="36">
        <v>0.3</v>
      </c>
      <c r="R209" s="36">
        <v>0.15</v>
      </c>
      <c r="S209" s="36">
        <v>0.23</v>
      </c>
      <c r="T209" s="36">
        <v>0.25</v>
      </c>
      <c r="U209" s="36">
        <v>0.22</v>
      </c>
      <c r="V209" s="36">
        <v>0.28000000000000003</v>
      </c>
      <c r="W209" s="36">
        <v>0.11</v>
      </c>
      <c r="X209" s="36">
        <v>0.13</v>
      </c>
      <c r="Y209" s="36">
        <v>0.18</v>
      </c>
      <c r="Z209" s="36">
        <v>0.26</v>
      </c>
      <c r="AA209" s="36">
        <v>0.18</v>
      </c>
      <c r="AB209" s="36">
        <v>0.19</v>
      </c>
      <c r="AC209" s="36">
        <v>0.09</v>
      </c>
      <c r="AD209" s="36">
        <v>0.06</v>
      </c>
      <c r="AE209" s="36">
        <v>0.1</v>
      </c>
      <c r="AF209" s="36">
        <v>0.13</v>
      </c>
      <c r="AG209" s="36">
        <v>0.1</v>
      </c>
      <c r="AH209" s="36">
        <v>0.17</v>
      </c>
      <c r="AI209" s="36">
        <v>0.18</v>
      </c>
      <c r="AJ209" s="36">
        <v>0.14000000000000001</v>
      </c>
      <c r="AK209" s="36">
        <v>0.04</v>
      </c>
      <c r="AL209" s="36">
        <v>0.02</v>
      </c>
      <c r="AM209" s="36">
        <v>0.15</v>
      </c>
      <c r="AN209" s="36">
        <v>0.03</v>
      </c>
      <c r="AO209" s="36">
        <v>0.11</v>
      </c>
      <c r="AP209" s="36">
        <v>0.14000000000000001</v>
      </c>
      <c r="AQ209" s="36">
        <v>0.19</v>
      </c>
    </row>
    <row r="210" spans="1:43" x14ac:dyDescent="0.35">
      <c r="A210" s="12"/>
      <c r="B210" s="12"/>
      <c r="C210" s="8" t="s">
        <v>181</v>
      </c>
      <c r="D210" s="26"/>
      <c r="E210" s="31" t="s">
        <v>105</v>
      </c>
      <c r="F210" s="36">
        <v>13.83</v>
      </c>
      <c r="G210" s="36">
        <v>9.68</v>
      </c>
      <c r="H210" s="36">
        <v>2.34</v>
      </c>
      <c r="I210" s="36">
        <v>1.1299999999999999</v>
      </c>
      <c r="J210" s="36">
        <v>0.86</v>
      </c>
      <c r="K210" s="36">
        <v>0.48</v>
      </c>
      <c r="L210" s="36">
        <v>0.5</v>
      </c>
      <c r="M210" s="36">
        <v>0.36</v>
      </c>
      <c r="N210" s="36">
        <v>0.35</v>
      </c>
      <c r="O210" s="36">
        <v>0.46</v>
      </c>
      <c r="P210" s="36">
        <v>0.5</v>
      </c>
      <c r="Q210" s="36">
        <v>0.4</v>
      </c>
      <c r="R210" s="36">
        <v>0.34</v>
      </c>
      <c r="S210" s="36">
        <v>0.23</v>
      </c>
      <c r="T210" s="36">
        <v>0.24</v>
      </c>
      <c r="U210" s="36">
        <v>0.15</v>
      </c>
      <c r="V210" s="36">
        <v>0.2</v>
      </c>
      <c r="W210" s="36">
        <v>0.2</v>
      </c>
      <c r="X210" s="36">
        <v>0.21</v>
      </c>
      <c r="Y210" s="36">
        <v>0.18</v>
      </c>
      <c r="Z210" s="36">
        <v>0.22</v>
      </c>
      <c r="AA210" s="36">
        <v>0.28000000000000003</v>
      </c>
      <c r="AB210" s="36">
        <v>0.2</v>
      </c>
      <c r="AC210" s="36">
        <v>0.13</v>
      </c>
      <c r="AD210" s="36">
        <v>0.06</v>
      </c>
      <c r="AE210" s="36">
        <v>0.11</v>
      </c>
      <c r="AF210" s="36">
        <v>0.14000000000000001</v>
      </c>
      <c r="AG210" s="36">
        <v>0.11</v>
      </c>
      <c r="AH210" s="36">
        <v>0.14000000000000001</v>
      </c>
      <c r="AI210" s="36">
        <v>7.0000000000000007E-2</v>
      </c>
      <c r="AJ210" s="36">
        <v>0.05</v>
      </c>
      <c r="AK210" s="36">
        <v>0.06</v>
      </c>
      <c r="AL210" s="36">
        <v>0.1</v>
      </c>
      <c r="AM210" s="36">
        <v>0.16</v>
      </c>
      <c r="AN210" s="36">
        <v>0.13</v>
      </c>
      <c r="AO210" s="36">
        <v>0.1</v>
      </c>
      <c r="AP210" s="36">
        <v>0.13</v>
      </c>
      <c r="AQ210" s="36">
        <v>0.09</v>
      </c>
    </row>
    <row r="211" spans="1:43" x14ac:dyDescent="0.35">
      <c r="A211" s="12"/>
      <c r="B211" s="12"/>
      <c r="C211" s="8" t="s">
        <v>182</v>
      </c>
      <c r="D211" s="26"/>
      <c r="E211" s="31" t="s">
        <v>105</v>
      </c>
      <c r="F211" s="36">
        <v>12.35</v>
      </c>
      <c r="G211" s="36">
        <v>14.91</v>
      </c>
      <c r="H211" s="36">
        <v>4.1500000000000004</v>
      </c>
      <c r="I211" s="36">
        <v>1.46</v>
      </c>
      <c r="J211" s="36">
        <v>0.99</v>
      </c>
      <c r="K211" s="36">
        <v>0.79</v>
      </c>
      <c r="L211" s="36">
        <v>0.57999999999999996</v>
      </c>
      <c r="M211" s="36">
        <v>0.45</v>
      </c>
      <c r="N211" s="36">
        <v>0.57999999999999996</v>
      </c>
      <c r="O211" s="36">
        <v>0.6</v>
      </c>
      <c r="P211" s="36">
        <v>0.43</v>
      </c>
      <c r="Q211" s="36">
        <v>0.48</v>
      </c>
      <c r="R211" s="36">
        <v>0.31</v>
      </c>
      <c r="S211" s="36">
        <v>0.26</v>
      </c>
      <c r="T211" s="36">
        <v>0.27</v>
      </c>
      <c r="U211" s="36">
        <v>0.51</v>
      </c>
      <c r="V211" s="36">
        <v>0.42</v>
      </c>
      <c r="W211" s="36">
        <v>0.28999999999999998</v>
      </c>
      <c r="X211" s="36">
        <v>0.41</v>
      </c>
      <c r="Y211" s="36">
        <v>0.35</v>
      </c>
      <c r="Z211" s="36">
        <v>0.17</v>
      </c>
      <c r="AA211" s="36">
        <v>0.28000000000000003</v>
      </c>
      <c r="AB211" s="36">
        <v>0.36</v>
      </c>
      <c r="AC211" s="36">
        <v>0.33</v>
      </c>
      <c r="AD211" s="36">
        <v>0.2</v>
      </c>
      <c r="AE211" s="36">
        <v>0.14000000000000001</v>
      </c>
      <c r="AF211" s="36">
        <v>0.1</v>
      </c>
      <c r="AG211" s="36">
        <v>0.17</v>
      </c>
      <c r="AH211" s="36">
        <v>0.08</v>
      </c>
      <c r="AI211" s="36">
        <v>0.03</v>
      </c>
      <c r="AJ211" s="36">
        <v>0.05</v>
      </c>
      <c r="AK211" s="36">
        <v>0.09</v>
      </c>
      <c r="AL211" s="36">
        <v>0.14000000000000001</v>
      </c>
      <c r="AM211" s="36">
        <v>0.22</v>
      </c>
      <c r="AN211" s="36">
        <v>0.15</v>
      </c>
      <c r="AO211" s="36">
        <v>0.11</v>
      </c>
      <c r="AP211" s="36">
        <v>0.09</v>
      </c>
      <c r="AQ211" s="36">
        <v>0.12</v>
      </c>
    </row>
    <row r="212" spans="1:43" x14ac:dyDescent="0.35">
      <c r="A212" s="12"/>
      <c r="B212" s="12"/>
      <c r="C212" s="8" t="s">
        <v>183</v>
      </c>
      <c r="D212" s="26"/>
      <c r="E212" s="31" t="s">
        <v>105</v>
      </c>
      <c r="F212" s="36">
        <v>36.619999999999997</v>
      </c>
      <c r="G212" s="36">
        <v>62.13</v>
      </c>
      <c r="H212" s="36">
        <v>89.06</v>
      </c>
      <c r="I212" s="36">
        <v>94.42</v>
      </c>
      <c r="J212" s="36">
        <v>95.55</v>
      </c>
      <c r="K212" s="36">
        <v>96.43</v>
      </c>
      <c r="L212" s="36">
        <v>96.7</v>
      </c>
      <c r="M212" s="36">
        <v>97.83</v>
      </c>
      <c r="N212" s="36">
        <v>97.61</v>
      </c>
      <c r="O212" s="36">
        <v>97.73</v>
      </c>
      <c r="P212" s="36">
        <v>97.56</v>
      </c>
      <c r="Q212" s="36">
        <v>97.65</v>
      </c>
      <c r="R212" s="36">
        <v>97.61</v>
      </c>
      <c r="S212" s="36">
        <v>97.78</v>
      </c>
      <c r="T212" s="36">
        <v>97.7</v>
      </c>
      <c r="U212" s="36">
        <v>97.44</v>
      </c>
      <c r="V212" s="36">
        <v>97.5</v>
      </c>
      <c r="W212" s="36">
        <v>97.95</v>
      </c>
      <c r="X212" s="36">
        <v>98.04</v>
      </c>
      <c r="Y212" s="36">
        <v>98.28</v>
      </c>
      <c r="Z212" s="36">
        <v>98.64</v>
      </c>
      <c r="AA212" s="36">
        <v>98.77</v>
      </c>
      <c r="AB212" s="36">
        <v>98.89</v>
      </c>
      <c r="AC212" s="36">
        <v>99.17</v>
      </c>
      <c r="AD212" s="36">
        <v>99.45</v>
      </c>
      <c r="AE212" s="36">
        <v>99.38</v>
      </c>
      <c r="AF212" s="36">
        <v>99.25</v>
      </c>
      <c r="AG212" s="36">
        <v>99</v>
      </c>
      <c r="AH212" s="36">
        <v>98.93</v>
      </c>
      <c r="AI212" s="36">
        <v>98.98</v>
      </c>
      <c r="AJ212" s="36">
        <v>98.88</v>
      </c>
      <c r="AK212" s="36">
        <v>98.77</v>
      </c>
      <c r="AL212" s="36">
        <v>98.64</v>
      </c>
      <c r="AM212" s="36">
        <v>98.58</v>
      </c>
      <c r="AN212" s="36">
        <v>99</v>
      </c>
      <c r="AO212" s="36">
        <v>98.66</v>
      </c>
      <c r="AP212" s="36">
        <v>98.45</v>
      </c>
      <c r="AQ212" s="36">
        <v>98.46</v>
      </c>
    </row>
    <row r="213" spans="1:43" x14ac:dyDescent="0.35">
      <c r="A213" s="12"/>
      <c r="B213" s="12"/>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row>
    <row r="214" spans="1:43" x14ac:dyDescent="0.35">
      <c r="A214" s="27" t="s">
        <v>185</v>
      </c>
      <c r="B214" s="27"/>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row>
    <row r="215" spans="1:43" x14ac:dyDescent="0.35">
      <c r="A215" s="29"/>
      <c r="B215" s="29"/>
      <c r="C215" s="29" t="s">
        <v>54</v>
      </c>
      <c r="D215" s="29"/>
      <c r="E215" s="29" t="s">
        <v>55</v>
      </c>
      <c r="F215" s="30">
        <v>2023</v>
      </c>
      <c r="G215" s="30">
        <v>2024</v>
      </c>
      <c r="H215" s="30">
        <v>2025</v>
      </c>
      <c r="I215" s="30">
        <v>2026</v>
      </c>
      <c r="J215" s="30">
        <v>2027</v>
      </c>
      <c r="K215" s="30">
        <v>2028</v>
      </c>
      <c r="L215" s="30">
        <v>2029</v>
      </c>
      <c r="M215" s="30">
        <v>2030</v>
      </c>
      <c r="N215" s="30">
        <v>2031</v>
      </c>
      <c r="O215" s="30">
        <v>2032</v>
      </c>
      <c r="P215" s="30">
        <v>2033</v>
      </c>
      <c r="Q215" s="30">
        <v>2034</v>
      </c>
      <c r="R215" s="30">
        <v>2035</v>
      </c>
      <c r="S215" s="30">
        <v>2036</v>
      </c>
      <c r="T215" s="30">
        <v>2037</v>
      </c>
      <c r="U215" s="30">
        <v>2038</v>
      </c>
      <c r="V215" s="30">
        <v>2039</v>
      </c>
      <c r="W215" s="30">
        <v>2040</v>
      </c>
      <c r="X215" s="30">
        <v>2041</v>
      </c>
      <c r="Y215" s="30">
        <v>2042</v>
      </c>
      <c r="Z215" s="30">
        <v>2043</v>
      </c>
      <c r="AA215" s="30">
        <v>2044</v>
      </c>
      <c r="AB215" s="30">
        <v>2045</v>
      </c>
      <c r="AC215" s="30">
        <v>2046</v>
      </c>
      <c r="AD215" s="30">
        <v>2047</v>
      </c>
      <c r="AE215" s="30">
        <v>2048</v>
      </c>
      <c r="AF215" s="30">
        <v>2049</v>
      </c>
      <c r="AG215" s="30">
        <v>2050</v>
      </c>
      <c r="AH215" s="30">
        <v>2051</v>
      </c>
      <c r="AI215" s="30">
        <v>2052</v>
      </c>
      <c r="AJ215" s="30">
        <v>2053</v>
      </c>
      <c r="AK215" s="30">
        <v>2054</v>
      </c>
      <c r="AL215" s="30">
        <v>2055</v>
      </c>
      <c r="AM215" s="30">
        <v>2056</v>
      </c>
      <c r="AN215" s="30">
        <v>2057</v>
      </c>
      <c r="AO215" s="30">
        <v>2058</v>
      </c>
      <c r="AP215" s="30">
        <v>2059</v>
      </c>
      <c r="AQ215" s="30">
        <v>2060</v>
      </c>
    </row>
    <row r="216" spans="1:43" x14ac:dyDescent="0.35">
      <c r="A216" s="12"/>
      <c r="B216" s="12" t="s">
        <v>186</v>
      </c>
      <c r="C216" s="8" t="s">
        <v>187</v>
      </c>
      <c r="D216" s="26"/>
      <c r="E216" s="31" t="s">
        <v>188</v>
      </c>
      <c r="F216" s="36">
        <v>1.5837966760406315</v>
      </c>
      <c r="G216" s="36">
        <v>1.4192155928503916</v>
      </c>
      <c r="H216" s="36">
        <v>1.3324291653718761</v>
      </c>
      <c r="I216" s="36">
        <v>1.3218656354506928</v>
      </c>
      <c r="J216" s="36">
        <v>1.4114311047890831</v>
      </c>
      <c r="K216" s="36">
        <v>1.4278631992632247</v>
      </c>
      <c r="L216" s="36">
        <v>1.3788049257171344</v>
      </c>
      <c r="M216" s="36">
        <v>1.3843810210059888</v>
      </c>
      <c r="N216" s="36">
        <v>1.4705015192551272</v>
      </c>
      <c r="O216" s="36">
        <v>1.5178950567885288</v>
      </c>
      <c r="P216" s="36">
        <v>1.6047471423091939</v>
      </c>
      <c r="Q216" s="36">
        <v>1.6121429357285335</v>
      </c>
      <c r="R216" s="36">
        <v>1.7261973593479938</v>
      </c>
      <c r="S216" s="36">
        <v>1.812624150739053</v>
      </c>
      <c r="T216" s="36">
        <v>1.9260925966930713</v>
      </c>
      <c r="U216" s="36">
        <v>2.0704266852613209</v>
      </c>
      <c r="V216" s="36">
        <v>2.1503653214894931</v>
      </c>
      <c r="W216" s="36">
        <v>2.1917962138368479</v>
      </c>
      <c r="X216" s="36">
        <v>2.2416590272861554</v>
      </c>
      <c r="Y216" s="36">
        <v>2.2894282724407757</v>
      </c>
      <c r="Z216" s="36">
        <v>2.3175306150277626</v>
      </c>
      <c r="AA216" s="36">
        <v>2.3604235799451261</v>
      </c>
      <c r="AB216" s="36">
        <v>2.4464442813629113</v>
      </c>
      <c r="AC216" s="36">
        <v>2.4878363193766235</v>
      </c>
      <c r="AD216" s="36">
        <v>2.514136460275298</v>
      </c>
      <c r="AE216" s="36">
        <v>2.5119999704070493</v>
      </c>
      <c r="AF216" s="36">
        <v>2.4621515675614898</v>
      </c>
      <c r="AG216" s="36">
        <v>2.4887051034686589</v>
      </c>
      <c r="AH216" s="36">
        <v>2.5826221145124353</v>
      </c>
      <c r="AI216" s="36">
        <v>2.6742332425961082</v>
      </c>
      <c r="AJ216" s="36">
        <v>2.7210250817748283</v>
      </c>
      <c r="AK216" s="36">
        <v>2.8220299842731533</v>
      </c>
      <c r="AL216" s="36">
        <v>2.9640020053836609</v>
      </c>
      <c r="AM216" s="36">
        <v>3.2439707161900468</v>
      </c>
      <c r="AN216" s="36">
        <v>3.3918527937566574</v>
      </c>
      <c r="AO216" s="36">
        <v>3.7679819671484518</v>
      </c>
      <c r="AP216" s="36">
        <v>3.989292289996325</v>
      </c>
      <c r="AQ216" s="36">
        <v>3.9856089028886612</v>
      </c>
    </row>
    <row r="217" spans="1:43" x14ac:dyDescent="0.35">
      <c r="A217" s="12"/>
      <c r="B217" s="12"/>
      <c r="C217" s="8" t="s">
        <v>189</v>
      </c>
      <c r="D217" s="26"/>
      <c r="E217" s="31" t="s">
        <v>188</v>
      </c>
      <c r="F217" s="36">
        <v>0.9446921315821184</v>
      </c>
      <c r="G217" s="36">
        <v>1.0345824798168455</v>
      </c>
      <c r="H217" s="36">
        <v>1.5862452102662972</v>
      </c>
      <c r="I217" s="36">
        <v>4.0949003356827207</v>
      </c>
      <c r="J217" s="36">
        <v>4.4715967202546931</v>
      </c>
      <c r="K217" s="36">
        <v>5.0685604005352101</v>
      </c>
      <c r="L217" s="36">
        <v>5.8525602209865042</v>
      </c>
      <c r="M217" s="36">
        <v>6.2903440633361489</v>
      </c>
      <c r="N217" s="36">
        <v>10.970513231551354</v>
      </c>
      <c r="O217" s="36">
        <v>8.7937189273981211</v>
      </c>
      <c r="P217" s="36">
        <v>9.9503935136206056</v>
      </c>
      <c r="Q217" s="36">
        <v>11.011142471359934</v>
      </c>
      <c r="R217" s="36">
        <v>13.172034714087241</v>
      </c>
      <c r="S217" s="36">
        <v>13.536928016575009</v>
      </c>
      <c r="T217" s="36">
        <v>13.632732003554525</v>
      </c>
      <c r="U217" s="36">
        <v>15.393137314642006</v>
      </c>
      <c r="V217" s="36">
        <v>15.237706272911797</v>
      </c>
      <c r="W217" s="36">
        <v>15.048201303036873</v>
      </c>
      <c r="X217" s="36">
        <v>15.229936090529826</v>
      </c>
      <c r="Y217" s="36">
        <v>14.318954286940235</v>
      </c>
      <c r="Z217" s="36">
        <v>14.468387050963972</v>
      </c>
      <c r="AA217" s="36">
        <v>13.426763110261117</v>
      </c>
      <c r="AB217" s="36">
        <v>13.516239045071336</v>
      </c>
      <c r="AC217" s="36">
        <v>12.130522208896254</v>
      </c>
      <c r="AD217" s="36">
        <v>11.925416171505749</v>
      </c>
      <c r="AE217" s="36">
        <v>10.126566993997084</v>
      </c>
      <c r="AF217" s="36">
        <v>9.9044477032264382</v>
      </c>
      <c r="AG217" s="36">
        <v>8.0288591749971321</v>
      </c>
      <c r="AH217" s="36">
        <v>7.7619171182054112</v>
      </c>
      <c r="AI217" s="36">
        <v>10.031008984639522</v>
      </c>
      <c r="AJ217" s="36">
        <v>9.5217988819011694</v>
      </c>
      <c r="AK217" s="36">
        <v>3.8459215951261116</v>
      </c>
      <c r="AL217" s="36">
        <v>3.5881344948897338</v>
      </c>
      <c r="AM217" s="36">
        <v>1.659608774810206</v>
      </c>
      <c r="AN217" s="36">
        <v>1.4975535305928307</v>
      </c>
      <c r="AO217" s="36">
        <v>1.406179758016219</v>
      </c>
      <c r="AP217" s="36">
        <v>1.2797915909756958</v>
      </c>
      <c r="AQ217" s="36">
        <v>1.1945348822950499</v>
      </c>
    </row>
    <row r="218" spans="1:43" x14ac:dyDescent="0.35">
      <c r="A218" s="12"/>
      <c r="B218" s="12"/>
      <c r="C218" s="8" t="s">
        <v>190</v>
      </c>
      <c r="D218" s="26"/>
      <c r="E218" s="31" t="s">
        <v>188</v>
      </c>
      <c r="F218" s="36">
        <v>1.786810587275925</v>
      </c>
      <c r="G218" s="36">
        <v>2.0472104414207015</v>
      </c>
      <c r="H218" s="36">
        <v>2.4238566193236775</v>
      </c>
      <c r="I218" s="36">
        <v>2.6771297355651886</v>
      </c>
      <c r="J218" s="36">
        <v>3.1304205558170746</v>
      </c>
      <c r="K218" s="36">
        <v>3.3558545640668398</v>
      </c>
      <c r="L218" s="36">
        <v>3.5734683028728522</v>
      </c>
      <c r="M218" s="36">
        <v>4.0274552408457049</v>
      </c>
      <c r="N218" s="36">
        <v>3.9535699209036395</v>
      </c>
      <c r="O218" s="36">
        <v>4.1946846553026509</v>
      </c>
      <c r="P218" s="36">
        <v>4.3912708650236052</v>
      </c>
      <c r="Q218" s="36">
        <v>4.5990221296023615</v>
      </c>
      <c r="R218" s="36">
        <v>4.6129301329456078</v>
      </c>
      <c r="S218" s="36">
        <v>4.7223652262927338</v>
      </c>
      <c r="T218" s="36">
        <v>4.7361800083657553</v>
      </c>
      <c r="U218" s="36">
        <v>4.8373364159436436</v>
      </c>
      <c r="V218" s="36">
        <v>4.8604814264176648</v>
      </c>
      <c r="W218" s="36">
        <v>4.9297230180659124</v>
      </c>
      <c r="X218" s="36">
        <v>5.0408360277539224</v>
      </c>
      <c r="Y218" s="36">
        <v>5.0529418421718519</v>
      </c>
      <c r="Z218" s="36">
        <v>5.1477038379186775</v>
      </c>
      <c r="AA218" s="36">
        <v>5.3275704951684304</v>
      </c>
      <c r="AB218" s="36">
        <v>5.492491687333378</v>
      </c>
      <c r="AC218" s="36">
        <v>5.7975021837103986</v>
      </c>
      <c r="AD218" s="36">
        <v>6.1409049586595863</v>
      </c>
      <c r="AE218" s="36">
        <v>6.4209516895447756</v>
      </c>
      <c r="AF218" s="36">
        <v>6.5603346177758048</v>
      </c>
      <c r="AG218" s="36">
        <v>6.7263886285971566</v>
      </c>
      <c r="AH218" s="36">
        <v>6.5256677628198458</v>
      </c>
      <c r="AI218" s="36">
        <v>6.6017342100822756</v>
      </c>
      <c r="AJ218" s="36">
        <v>6.4988480610798778</v>
      </c>
      <c r="AK218" s="36">
        <v>6.5240624759144596</v>
      </c>
      <c r="AL218" s="36">
        <v>6.4140172651105321</v>
      </c>
      <c r="AM218" s="36">
        <v>6.326409605267707</v>
      </c>
      <c r="AN218" s="36">
        <v>6.2557512495868899</v>
      </c>
      <c r="AO218" s="36">
        <v>6.2030204630812991</v>
      </c>
      <c r="AP218" s="36">
        <v>6.132586130676672</v>
      </c>
      <c r="AQ218" s="36">
        <v>6.0951532405961686</v>
      </c>
    </row>
    <row r="219" spans="1:43" x14ac:dyDescent="0.35">
      <c r="A219" s="12"/>
      <c r="B219" s="12"/>
      <c r="C219" s="8" t="s">
        <v>191</v>
      </c>
      <c r="D219" s="26"/>
      <c r="E219" s="31" t="s">
        <v>188</v>
      </c>
      <c r="F219" s="36">
        <v>3.4350927638745876</v>
      </c>
      <c r="G219" s="36">
        <v>3.6153464998142666</v>
      </c>
      <c r="H219" s="36">
        <v>3.882470344535438</v>
      </c>
      <c r="I219" s="36">
        <v>3.9637613462589112</v>
      </c>
      <c r="J219" s="36">
        <v>4.1032674276108692</v>
      </c>
      <c r="K219" s="36">
        <v>4.1902954786412465</v>
      </c>
      <c r="L219" s="36">
        <v>4.3481413407710088</v>
      </c>
      <c r="M219" s="36">
        <v>4.7079297238545008</v>
      </c>
      <c r="N219" s="36">
        <v>4.6390241135504162</v>
      </c>
      <c r="O219" s="36">
        <v>4.8755255971990366</v>
      </c>
      <c r="P219" s="36">
        <v>4.8507479917587419</v>
      </c>
      <c r="Q219" s="36">
        <v>5.1717254365239071</v>
      </c>
      <c r="R219" s="36">
        <v>5.1264881270096394</v>
      </c>
      <c r="S219" s="36">
        <v>5.3881202160401616</v>
      </c>
      <c r="T219" s="36">
        <v>5.3755289627450304</v>
      </c>
      <c r="U219" s="36">
        <v>5.3847418413283528</v>
      </c>
      <c r="V219" s="36">
        <v>5.3935983839220505</v>
      </c>
      <c r="W219" s="36">
        <v>5.6386629986160859</v>
      </c>
      <c r="X219" s="36">
        <v>5.5720524583682733</v>
      </c>
      <c r="Y219" s="36">
        <v>5.5911515764349806</v>
      </c>
      <c r="Z219" s="36">
        <v>5.6892413881802986</v>
      </c>
      <c r="AA219" s="36">
        <v>5.6665427903211114</v>
      </c>
      <c r="AB219" s="36">
        <v>5.7283519846136883</v>
      </c>
      <c r="AC219" s="36">
        <v>5.7588238482650809</v>
      </c>
      <c r="AD219" s="36">
        <v>5.7629879310013257</v>
      </c>
      <c r="AE219" s="36">
        <v>5.7946757255056038</v>
      </c>
      <c r="AF219" s="36">
        <v>5.8586959983621041</v>
      </c>
      <c r="AG219" s="36">
        <v>5.8884241001918056</v>
      </c>
      <c r="AH219" s="36">
        <v>5.8687931302737795</v>
      </c>
      <c r="AI219" s="36">
        <v>5.8713054482275098</v>
      </c>
      <c r="AJ219" s="36">
        <v>5.9095062960376437</v>
      </c>
      <c r="AK219" s="36">
        <v>5.8890909637080613</v>
      </c>
      <c r="AL219" s="36">
        <v>5.8957930530234615</v>
      </c>
      <c r="AM219" s="36">
        <v>5.9023694781642009</v>
      </c>
      <c r="AN219" s="36">
        <v>5.9487884713693209</v>
      </c>
      <c r="AO219" s="36">
        <v>5.9460965024200512</v>
      </c>
      <c r="AP219" s="36">
        <v>5.9605841102121584</v>
      </c>
      <c r="AQ219" s="36">
        <v>5.9698105427726471</v>
      </c>
    </row>
    <row r="220" spans="1:43" x14ac:dyDescent="0.35">
      <c r="A220" s="12"/>
      <c r="B220" s="12"/>
      <c r="C220" s="8" t="s">
        <v>192</v>
      </c>
      <c r="D220" s="26"/>
      <c r="E220" s="31" t="s">
        <v>188</v>
      </c>
      <c r="F220" s="36">
        <v>9.1831043824719956</v>
      </c>
      <c r="G220" s="36">
        <v>9.7237891096737084</v>
      </c>
      <c r="H220" s="36">
        <v>10.653195363862286</v>
      </c>
      <c r="I220" s="36">
        <v>11.393429680923846</v>
      </c>
      <c r="J220" s="36">
        <v>11.64945685529589</v>
      </c>
      <c r="K220" s="36">
        <v>11.493080186043356</v>
      </c>
      <c r="L220" s="36">
        <v>11.571052956972022</v>
      </c>
      <c r="M220" s="36">
        <v>11.589146998960391</v>
      </c>
      <c r="N220" s="36">
        <v>11.32104772693433</v>
      </c>
      <c r="O220" s="36">
        <v>10.839237393062684</v>
      </c>
      <c r="P220" s="36">
        <v>9.0892831429278722</v>
      </c>
      <c r="Q220" s="36">
        <v>7.5701595689021204</v>
      </c>
      <c r="R220" s="36">
        <v>5.7381036267461987</v>
      </c>
      <c r="S220" s="36">
        <v>3.9561530253120019</v>
      </c>
      <c r="T220" s="36">
        <v>1.7406685800994579</v>
      </c>
      <c r="U220" s="36">
        <v>1.1377895662782831</v>
      </c>
      <c r="V220" s="36">
        <v>0.51161687841072179</v>
      </c>
      <c r="W220" s="36">
        <v>0.24244241173772743</v>
      </c>
      <c r="X220" s="36">
        <v>7.8961585023697434E-2</v>
      </c>
      <c r="Y220" s="36">
        <v>2.6519099457661045E-2</v>
      </c>
      <c r="Z220" s="36">
        <v>1.4764356763836247E-2</v>
      </c>
      <c r="AA220" s="36">
        <v>8.823178664666743E-7</v>
      </c>
      <c r="AB220" s="36">
        <v>5.3207471451998434E-7</v>
      </c>
      <c r="AC220" s="36">
        <v>8.3079671847942415E-7</v>
      </c>
      <c r="AD220" s="36">
        <v>1.2789734184193517E-6</v>
      </c>
      <c r="AE220" s="36">
        <v>2.2420699063484393E-6</v>
      </c>
      <c r="AF220" s="36">
        <v>2.7581382659632727E-6</v>
      </c>
      <c r="AG220" s="36">
        <v>3.0617324687340285E-6</v>
      </c>
      <c r="AH220" s="36">
        <v>2.5604465688309076E-6</v>
      </c>
      <c r="AI220" s="36">
        <v>2.4231337708438003E-6</v>
      </c>
      <c r="AJ220" s="36">
        <v>1.8734095972402339E-6</v>
      </c>
      <c r="AK220" s="36">
        <v>1.561360770652151E-6</v>
      </c>
      <c r="AL220" s="36">
        <v>1.3896602075829861E-6</v>
      </c>
      <c r="AM220" s="36">
        <v>1.7073987744288589E-6</v>
      </c>
      <c r="AN220" s="36">
        <v>2.0088572531185924E-6</v>
      </c>
      <c r="AO220" s="36">
        <v>2.0833571183211592E-6</v>
      </c>
      <c r="AP220" s="36">
        <v>2.0262287520699843E-6</v>
      </c>
      <c r="AQ220" s="36">
        <v>2.32195826189994E-6</v>
      </c>
    </row>
    <row r="221" spans="1:43" x14ac:dyDescent="0.35">
      <c r="A221" s="12"/>
      <c r="B221" s="12"/>
      <c r="C221" s="8" t="s">
        <v>193</v>
      </c>
      <c r="D221" s="26"/>
      <c r="E221" s="31" t="s">
        <v>188</v>
      </c>
      <c r="F221" s="36">
        <v>0.15194386589992889</v>
      </c>
      <c r="G221" s="36">
        <v>0.11201071290813627</v>
      </c>
      <c r="H221" s="36">
        <v>0.27684225135831664</v>
      </c>
      <c r="I221" s="36">
        <v>0.1085207217733692</v>
      </c>
      <c r="J221" s="36">
        <v>3.262674462004965E-2</v>
      </c>
      <c r="K221" s="36">
        <v>7.1515457859882281E-2</v>
      </c>
      <c r="L221" s="36">
        <v>7.011170180191735E-2</v>
      </c>
      <c r="M221" s="36">
        <v>0.13734612626442586</v>
      </c>
      <c r="N221" s="36">
        <v>0.57966642174012895</v>
      </c>
      <c r="O221" s="36">
        <v>0.60789893014251606</v>
      </c>
      <c r="P221" s="36">
        <v>4.862223452436764E-2</v>
      </c>
      <c r="Q221" s="36">
        <v>0.57535232399080249</v>
      </c>
      <c r="R221" s="36">
        <v>0.55263234400211958</v>
      </c>
      <c r="S221" s="36">
        <v>0.30068787181465356</v>
      </c>
      <c r="T221" s="36">
        <v>8.4883070606018921E-3</v>
      </c>
      <c r="U221" s="36">
        <v>2.9527417534538015E-2</v>
      </c>
      <c r="V221" s="36">
        <v>1.3727275812199664E-2</v>
      </c>
      <c r="W221" s="36">
        <v>0.3921314216530522</v>
      </c>
      <c r="X221" s="36">
        <v>0</v>
      </c>
      <c r="Y221" s="36">
        <v>0</v>
      </c>
      <c r="Z221" s="36">
        <v>0.56702347323265823</v>
      </c>
      <c r="AA221" s="36">
        <v>0</v>
      </c>
      <c r="AB221" s="36">
        <v>0</v>
      </c>
      <c r="AC221" s="36">
        <v>0.66574807296272698</v>
      </c>
      <c r="AD221" s="36">
        <v>6.379468047900759E-2</v>
      </c>
      <c r="AE221" s="36">
        <v>0.79876955665607552</v>
      </c>
      <c r="AF221" s="36">
        <v>0.15727194502501265</v>
      </c>
      <c r="AG221" s="36">
        <v>0.17710410137352334</v>
      </c>
      <c r="AH221" s="36">
        <v>7.0790407491288232E-2</v>
      </c>
      <c r="AI221" s="36">
        <v>0.87105455303356061</v>
      </c>
      <c r="AJ221" s="36">
        <v>0.25753995262813112</v>
      </c>
      <c r="AK221" s="36">
        <v>0.25169532689903967</v>
      </c>
      <c r="AL221" s="36">
        <v>0.45492331983013501</v>
      </c>
      <c r="AM221" s="36">
        <v>0.35955019006980005</v>
      </c>
      <c r="AN221" s="36">
        <v>0.37935048316107489</v>
      </c>
      <c r="AO221" s="36">
        <v>0.39583503583954333</v>
      </c>
      <c r="AP221" s="36">
        <v>0.31131771629428007</v>
      </c>
      <c r="AQ221" s="36">
        <v>0.40460531455067961</v>
      </c>
    </row>
    <row r="222" spans="1:43" x14ac:dyDescent="0.35">
      <c r="A222" s="12"/>
      <c r="B222" s="12"/>
      <c r="C222" s="8" t="s">
        <v>194</v>
      </c>
      <c r="D222" s="26"/>
      <c r="E222" s="31" t="s">
        <v>188</v>
      </c>
      <c r="F222" s="36">
        <v>17.800229292332329</v>
      </c>
      <c r="G222" s="36">
        <v>13.143701716405349</v>
      </c>
      <c r="H222" s="36">
        <v>8.7273262183212204</v>
      </c>
      <c r="I222" s="36">
        <v>6.6246964550914802</v>
      </c>
      <c r="J222" s="36">
        <v>5.5563888352431023</v>
      </c>
      <c r="K222" s="36">
        <v>4.5621230014043741</v>
      </c>
      <c r="L222" s="36">
        <v>3.772905223279805</v>
      </c>
      <c r="M222" s="36">
        <v>3.4584331036949636</v>
      </c>
      <c r="N222" s="36">
        <v>3.8797534280684181</v>
      </c>
      <c r="O222" s="36">
        <v>4.1133107424893725</v>
      </c>
      <c r="P222" s="36">
        <v>4.6283710448724911</v>
      </c>
      <c r="Q222" s="36">
        <v>4.8862369368407643</v>
      </c>
      <c r="R222" s="36">
        <v>5.2093519915384139</v>
      </c>
      <c r="S222" s="36">
        <v>5.4563965794784552</v>
      </c>
      <c r="T222" s="36">
        <v>5.9055549078651648</v>
      </c>
      <c r="U222" s="36">
        <v>6.3242543503299311</v>
      </c>
      <c r="V222" s="36">
        <v>6.654878355158055</v>
      </c>
      <c r="W222" s="36">
        <v>6.7626894863641533</v>
      </c>
      <c r="X222" s="36">
        <v>6.9467430538967587</v>
      </c>
      <c r="Y222" s="36">
        <v>7.0870249448433178</v>
      </c>
      <c r="Z222" s="36">
        <v>7.2685150606237503</v>
      </c>
      <c r="AA222" s="36">
        <v>7.3072189103916623</v>
      </c>
      <c r="AB222" s="36">
        <v>7.5278659837557536</v>
      </c>
      <c r="AC222" s="36">
        <v>7.644516514390336</v>
      </c>
      <c r="AD222" s="36">
        <v>7.6808513915520429</v>
      </c>
      <c r="AE222" s="36">
        <v>7.4485966250273048</v>
      </c>
      <c r="AF222" s="36">
        <v>7.5373363106659479</v>
      </c>
      <c r="AG222" s="36">
        <v>7.7847748367676344</v>
      </c>
      <c r="AH222" s="36">
        <v>8.3015350912406323</v>
      </c>
      <c r="AI222" s="36">
        <v>8.6746899756088318</v>
      </c>
      <c r="AJ222" s="36">
        <v>9.3669267920255805</v>
      </c>
      <c r="AK222" s="36">
        <v>9.6840713615308722</v>
      </c>
      <c r="AL222" s="36">
        <v>9.7700866515111944</v>
      </c>
      <c r="AM222" s="36">
        <v>9.4539442446437061</v>
      </c>
      <c r="AN222" s="36">
        <v>9.2300214363209552</v>
      </c>
      <c r="AO222" s="36">
        <v>9.007336009417207</v>
      </c>
      <c r="AP222" s="36">
        <v>8.8754722206147481</v>
      </c>
      <c r="AQ222" s="36">
        <v>8.6936677716835149</v>
      </c>
    </row>
    <row r="223" spans="1:43" x14ac:dyDescent="0.35">
      <c r="A223" s="12"/>
      <c r="B223" s="12"/>
      <c r="C223" s="8" t="s">
        <v>195</v>
      </c>
      <c r="D223" s="26"/>
      <c r="E223" s="31" t="s">
        <v>188</v>
      </c>
      <c r="F223" s="36">
        <v>33.296296905879267</v>
      </c>
      <c r="G223" s="36">
        <v>27.063231662316063</v>
      </c>
      <c r="H223" s="36">
        <v>22.909303769234608</v>
      </c>
      <c r="I223" s="36">
        <v>20.621736161128691</v>
      </c>
      <c r="J223" s="36">
        <v>19.646675864229305</v>
      </c>
      <c r="K223" s="36">
        <v>18.583918377222197</v>
      </c>
      <c r="L223" s="36">
        <v>17.881161434035185</v>
      </c>
      <c r="M223" s="36">
        <v>17.175983318205205</v>
      </c>
      <c r="N223" s="36">
        <v>18.1197057495779</v>
      </c>
      <c r="O223" s="36">
        <v>18.366271061863721</v>
      </c>
      <c r="P223" s="36">
        <v>19.745957628050366</v>
      </c>
      <c r="Q223" s="36">
        <v>20.294880001526693</v>
      </c>
      <c r="R223" s="36">
        <v>23.291138734418244</v>
      </c>
      <c r="S223" s="36">
        <v>24.92079164117737</v>
      </c>
      <c r="T223" s="36">
        <v>27.067520101922646</v>
      </c>
      <c r="U223" s="36">
        <v>29.324436530536214</v>
      </c>
      <c r="V223" s="36">
        <v>30.536737839311726</v>
      </c>
      <c r="W223" s="36">
        <v>30.889662710632365</v>
      </c>
      <c r="X223" s="36">
        <v>31.969809578120017</v>
      </c>
      <c r="Y223" s="36">
        <v>32.826660466559467</v>
      </c>
      <c r="Z223" s="36">
        <v>33.484812544315702</v>
      </c>
      <c r="AA223" s="36">
        <v>33.818259307893598</v>
      </c>
      <c r="AB223" s="36">
        <v>35.847206898572232</v>
      </c>
      <c r="AC223" s="36">
        <v>35.906932070246782</v>
      </c>
      <c r="AD223" s="36">
        <v>35.909165436585376</v>
      </c>
      <c r="AE223" s="36">
        <v>34.606232002489698</v>
      </c>
      <c r="AF223" s="36">
        <v>34.093860752810826</v>
      </c>
      <c r="AG223" s="36">
        <v>33.833183342924571</v>
      </c>
      <c r="AH223" s="36">
        <v>35.165901512106281</v>
      </c>
      <c r="AI223" s="36">
        <v>35.738432304572001</v>
      </c>
      <c r="AJ223" s="36">
        <v>37.074063598652735</v>
      </c>
      <c r="AK223" s="36">
        <v>38.553014418019522</v>
      </c>
      <c r="AL223" s="36">
        <v>39.931602939764311</v>
      </c>
      <c r="AM223" s="36">
        <v>39.788583727388605</v>
      </c>
      <c r="AN223" s="36">
        <v>38.9683781005726</v>
      </c>
      <c r="AO223" s="36">
        <v>40.015906116471022</v>
      </c>
      <c r="AP223" s="36">
        <v>40.858729753629476</v>
      </c>
      <c r="AQ223" s="36">
        <v>40.405704652645625</v>
      </c>
    </row>
    <row r="224" spans="1:43" x14ac:dyDescent="0.35">
      <c r="A224" s="12"/>
      <c r="B224" s="12"/>
      <c r="C224" s="8" t="s">
        <v>196</v>
      </c>
      <c r="D224" s="26"/>
      <c r="E224" s="31" t="s">
        <v>188</v>
      </c>
      <c r="F224" s="36">
        <f t="shared" ref="F224:AQ224" si="23">SUM(F216:F223)</f>
        <v>68.181966605356791</v>
      </c>
      <c r="G224" s="36">
        <f t="shared" si="23"/>
        <v>58.159088215205465</v>
      </c>
      <c r="H224" s="36">
        <f t="shared" si="23"/>
        <v>51.791668942273724</v>
      </c>
      <c r="I224" s="36">
        <f t="shared" si="23"/>
        <v>50.806040071874904</v>
      </c>
      <c r="J224" s="36">
        <f t="shared" si="23"/>
        <v>50.001864107860072</v>
      </c>
      <c r="K224" s="36">
        <f t="shared" si="23"/>
        <v>48.753210665036327</v>
      </c>
      <c r="L224" s="36">
        <f t="shared" si="23"/>
        <v>48.44820610643643</v>
      </c>
      <c r="M224" s="36">
        <f t="shared" si="23"/>
        <v>48.771019596167335</v>
      </c>
      <c r="N224" s="36">
        <f t="shared" si="23"/>
        <v>54.933782111581309</v>
      </c>
      <c r="O224" s="36">
        <f t="shared" si="23"/>
        <v>53.308542364246627</v>
      </c>
      <c r="P224" s="36">
        <f t="shared" si="23"/>
        <v>54.309393563087241</v>
      </c>
      <c r="Q224" s="36">
        <f t="shared" si="23"/>
        <v>55.720661804475114</v>
      </c>
      <c r="R224" s="36">
        <f t="shared" si="23"/>
        <v>59.428877030095464</v>
      </c>
      <c r="S224" s="36">
        <f t="shared" si="23"/>
        <v>60.094066727429436</v>
      </c>
      <c r="T224" s="36">
        <f t="shared" si="23"/>
        <v>60.392765468306251</v>
      </c>
      <c r="U224" s="36">
        <f t="shared" si="23"/>
        <v>64.501650121854297</v>
      </c>
      <c r="V224" s="36">
        <f t="shared" si="23"/>
        <v>65.359111753433709</v>
      </c>
      <c r="W224" s="36">
        <f t="shared" si="23"/>
        <v>66.095309563943019</v>
      </c>
      <c r="X224" s="36">
        <f t="shared" si="23"/>
        <v>67.079997820978647</v>
      </c>
      <c r="Y224" s="36">
        <f t="shared" si="23"/>
        <v>67.192680488848282</v>
      </c>
      <c r="Z224" s="36">
        <f t="shared" si="23"/>
        <v>68.957978327026666</v>
      </c>
      <c r="AA224" s="36">
        <f t="shared" si="23"/>
        <v>67.906779076298903</v>
      </c>
      <c r="AB224" s="36">
        <f t="shared" si="23"/>
        <v>70.558600412784017</v>
      </c>
      <c r="AC224" s="36">
        <f t="shared" si="23"/>
        <v>70.391882048644931</v>
      </c>
      <c r="AD224" s="36">
        <f t="shared" si="23"/>
        <v>69.997258309031793</v>
      </c>
      <c r="AE224" s="36">
        <f t="shared" si="23"/>
        <v>67.707794805697489</v>
      </c>
      <c r="AF224" s="36">
        <f t="shared" si="23"/>
        <v>66.57410165356589</v>
      </c>
      <c r="AG224" s="36">
        <f t="shared" si="23"/>
        <v>64.927442350052956</v>
      </c>
      <c r="AH224" s="36">
        <f t="shared" si="23"/>
        <v>66.277229697096232</v>
      </c>
      <c r="AI224" s="36">
        <f t="shared" si="23"/>
        <v>70.462461141893584</v>
      </c>
      <c r="AJ224" s="36">
        <f t="shared" si="23"/>
        <v>71.349710537509566</v>
      </c>
      <c r="AK224" s="36">
        <f t="shared" si="23"/>
        <v>67.56988768683199</v>
      </c>
      <c r="AL224" s="36">
        <f t="shared" si="23"/>
        <v>69.018561119173242</v>
      </c>
      <c r="AM224" s="36">
        <f t="shared" si="23"/>
        <v>66.734438443933044</v>
      </c>
      <c r="AN224" s="36">
        <f t="shared" si="23"/>
        <v>65.671698074217588</v>
      </c>
      <c r="AO224" s="36">
        <f t="shared" si="23"/>
        <v>66.742357935750903</v>
      </c>
      <c r="AP224" s="36">
        <f t="shared" si="23"/>
        <v>67.407775838628112</v>
      </c>
      <c r="AQ224" s="36">
        <f t="shared" si="23"/>
        <v>66.749087629390601</v>
      </c>
    </row>
    <row r="225" spans="1:43" x14ac:dyDescent="0.35">
      <c r="A225" s="12"/>
      <c r="B225" s="12"/>
      <c r="C225" s="8"/>
      <c r="D225" s="26"/>
      <c r="E225" s="31"/>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row>
    <row r="226" spans="1:43" x14ac:dyDescent="0.35">
      <c r="A226" s="12"/>
      <c r="B226" s="12" t="s">
        <v>197</v>
      </c>
      <c r="C226" s="8" t="s">
        <v>187</v>
      </c>
      <c r="D226" s="26"/>
      <c r="E226" s="31" t="s">
        <v>88</v>
      </c>
      <c r="F226" s="36">
        <f t="shared" ref="F226:AQ226" si="24">(F216*10^9)/(F$12*1000000)</f>
        <v>4.9141973875721598</v>
      </c>
      <c r="G226" s="36">
        <f t="shared" si="24"/>
        <v>4.3022177544876667</v>
      </c>
      <c r="H226" s="36">
        <f t="shared" si="24"/>
        <v>3.8987276608493562</v>
      </c>
      <c r="I226" s="36">
        <f t="shared" si="24"/>
        <v>3.7385192472727327</v>
      </c>
      <c r="J226" s="36">
        <f t="shared" si="24"/>
        <v>3.8662989776723911</v>
      </c>
      <c r="K226" s="36">
        <f t="shared" si="24"/>
        <v>3.7812170946009869</v>
      </c>
      <c r="L226" s="36">
        <f t="shared" si="24"/>
        <v>3.5282502769188939</v>
      </c>
      <c r="M226" s="36">
        <f t="shared" si="24"/>
        <v>3.3381101008053355</v>
      </c>
      <c r="N226" s="36">
        <f t="shared" si="24"/>
        <v>3.39223861970317</v>
      </c>
      <c r="O226" s="36">
        <f t="shared" si="24"/>
        <v>3.3377202911109545</v>
      </c>
      <c r="P226" s="36">
        <f t="shared" si="24"/>
        <v>3.3744367531104253</v>
      </c>
      <c r="Q226" s="36">
        <f t="shared" si="24"/>
        <v>3.2275780010181054</v>
      </c>
      <c r="R226" s="36">
        <f t="shared" si="24"/>
        <v>3.2834294397276049</v>
      </c>
      <c r="S226" s="36">
        <f t="shared" si="24"/>
        <v>3.2957401966200348</v>
      </c>
      <c r="T226" s="36">
        <f t="shared" si="24"/>
        <v>3.3793469659152771</v>
      </c>
      <c r="U226" s="36">
        <f t="shared" si="24"/>
        <v>3.5434915628563228</v>
      </c>
      <c r="V226" s="36">
        <f t="shared" si="24"/>
        <v>3.6216679098770408</v>
      </c>
      <c r="W226" s="36">
        <f t="shared" si="24"/>
        <v>3.6058768982575149</v>
      </c>
      <c r="X226" s="36">
        <f t="shared" si="24"/>
        <v>3.5928053263766051</v>
      </c>
      <c r="Y226" s="36">
        <f t="shared" si="24"/>
        <v>3.5791330901428506</v>
      </c>
      <c r="Z226" s="36">
        <f t="shared" si="24"/>
        <v>3.5306144254776166</v>
      </c>
      <c r="AA226" s="36">
        <f t="shared" si="24"/>
        <v>3.4873143337545813</v>
      </c>
      <c r="AB226" s="36">
        <f t="shared" si="24"/>
        <v>3.5150061513834929</v>
      </c>
      <c r="AC226" s="36">
        <f t="shared" si="24"/>
        <v>3.4991649826670561</v>
      </c>
      <c r="AD226" s="36">
        <f t="shared" si="24"/>
        <v>3.4623778941447099</v>
      </c>
      <c r="AE226" s="36">
        <f t="shared" si="24"/>
        <v>3.3906082989013582</v>
      </c>
      <c r="AF226" s="36">
        <f t="shared" si="24"/>
        <v>3.2788467047907761</v>
      </c>
      <c r="AG226" s="36">
        <f t="shared" si="24"/>
        <v>3.2730185350140837</v>
      </c>
      <c r="AH226" s="36">
        <f t="shared" si="24"/>
        <v>3.3762414235265976</v>
      </c>
      <c r="AI226" s="36">
        <f t="shared" si="24"/>
        <v>3.4608497917667793</v>
      </c>
      <c r="AJ226" s="36">
        <f t="shared" si="24"/>
        <v>3.5116797854743864</v>
      </c>
      <c r="AK226" s="36">
        <f t="shared" si="24"/>
        <v>3.6091032129542069</v>
      </c>
      <c r="AL226" s="36">
        <f t="shared" si="24"/>
        <v>3.7580854639072663</v>
      </c>
      <c r="AM226" s="36">
        <f t="shared" si="24"/>
        <v>4.0612583456733518</v>
      </c>
      <c r="AN226" s="36">
        <f t="shared" si="24"/>
        <v>4.2183551105707933</v>
      </c>
      <c r="AO226" s="36">
        <f t="shared" si="24"/>
        <v>4.64827165274537</v>
      </c>
      <c r="AP226" s="36">
        <f t="shared" si="24"/>
        <v>4.9010311067930328</v>
      </c>
      <c r="AQ226" s="36">
        <f t="shared" si="24"/>
        <v>4.8642358188469936</v>
      </c>
    </row>
    <row r="227" spans="1:43" x14ac:dyDescent="0.35">
      <c r="A227" s="12"/>
      <c r="B227" s="12"/>
      <c r="C227" s="8" t="s">
        <v>189</v>
      </c>
      <c r="D227" s="26"/>
      <c r="E227" s="31" t="s">
        <v>88</v>
      </c>
      <c r="F227" s="36">
        <f t="shared" ref="F227:AQ227" si="25">(F217*10^9)/(F$12*1000000)</f>
        <v>2.9311866070375077</v>
      </c>
      <c r="G227" s="36">
        <f t="shared" si="25"/>
        <v>3.1362388741871152</v>
      </c>
      <c r="H227" s="36">
        <f t="shared" si="25"/>
        <v>4.6414010131855603</v>
      </c>
      <c r="I227" s="36">
        <f t="shared" si="25"/>
        <v>11.581255545230841</v>
      </c>
      <c r="J227" s="36">
        <f t="shared" si="25"/>
        <v>12.248936394715097</v>
      </c>
      <c r="K227" s="36">
        <f t="shared" si="25"/>
        <v>13.422383349756924</v>
      </c>
      <c r="L227" s="36">
        <f t="shared" si="25"/>
        <v>14.976228206930845</v>
      </c>
      <c r="M227" s="36">
        <f t="shared" si="25"/>
        <v>15.167689195930144</v>
      </c>
      <c r="N227" s="36">
        <f t="shared" si="25"/>
        <v>25.307419390415824</v>
      </c>
      <c r="O227" s="36">
        <f t="shared" si="25"/>
        <v>19.336629345379247</v>
      </c>
      <c r="P227" s="36">
        <f t="shared" si="25"/>
        <v>20.923529131172945</v>
      </c>
      <c r="Q227" s="36">
        <f t="shared" si="25"/>
        <v>22.044770608740784</v>
      </c>
      <c r="R227" s="36">
        <f t="shared" si="25"/>
        <v>25.054751895625589</v>
      </c>
      <c r="S227" s="36">
        <f t="shared" si="25"/>
        <v>24.613043903661904</v>
      </c>
      <c r="T227" s="36">
        <f t="shared" si="25"/>
        <v>23.918752199372808</v>
      </c>
      <c r="U227" s="36">
        <f t="shared" si="25"/>
        <v>26.345029548070318</v>
      </c>
      <c r="V227" s="36">
        <f t="shared" si="25"/>
        <v>25.663505301746184</v>
      </c>
      <c r="W227" s="36">
        <f t="shared" si="25"/>
        <v>24.756846050008015</v>
      </c>
      <c r="X227" s="36">
        <f t="shared" si="25"/>
        <v>24.409687129212934</v>
      </c>
      <c r="Y227" s="36">
        <f t="shared" si="25"/>
        <v>22.385258241785067</v>
      </c>
      <c r="Z227" s="36">
        <f t="shared" si="25"/>
        <v>22.041692007988868</v>
      </c>
      <c r="AA227" s="36">
        <f t="shared" si="25"/>
        <v>19.83683939110173</v>
      </c>
      <c r="AB227" s="36">
        <f t="shared" si="25"/>
        <v>19.419883685447321</v>
      </c>
      <c r="AC227" s="36">
        <f t="shared" si="25"/>
        <v>17.061692605834558</v>
      </c>
      <c r="AD227" s="36">
        <f t="shared" si="25"/>
        <v>16.423252270951135</v>
      </c>
      <c r="AE227" s="36">
        <f t="shared" si="25"/>
        <v>13.668480292085095</v>
      </c>
      <c r="AF227" s="36">
        <f t="shared" si="25"/>
        <v>13.189750843267509</v>
      </c>
      <c r="AG227" s="36">
        <f t="shared" si="25"/>
        <v>10.559147750433516</v>
      </c>
      <c r="AH227" s="36">
        <f t="shared" si="25"/>
        <v>10.147092736953763</v>
      </c>
      <c r="AI227" s="36">
        <f t="shared" si="25"/>
        <v>12.981595921677631</v>
      </c>
      <c r="AJ227" s="36">
        <f t="shared" si="25"/>
        <v>12.288570538686415</v>
      </c>
      <c r="AK227" s="36">
        <f t="shared" si="25"/>
        <v>4.9185614834332307</v>
      </c>
      <c r="AL227" s="36">
        <f t="shared" si="25"/>
        <v>4.5494288004180721</v>
      </c>
      <c r="AM227" s="36">
        <f t="shared" si="25"/>
        <v>2.0777314522637664</v>
      </c>
      <c r="AN227" s="36">
        <f t="shared" si="25"/>
        <v>1.8624666143405806</v>
      </c>
      <c r="AO227" s="36">
        <f t="shared" si="25"/>
        <v>1.7346966001532393</v>
      </c>
      <c r="AP227" s="36">
        <f t="shared" si="25"/>
        <v>1.5722834883050922</v>
      </c>
      <c r="AQ227" s="36">
        <f t="shared" si="25"/>
        <v>1.4578699272551472</v>
      </c>
    </row>
    <row r="228" spans="1:43" x14ac:dyDescent="0.35">
      <c r="A228" s="12"/>
      <c r="B228" s="12"/>
      <c r="C228" s="8" t="s">
        <v>190</v>
      </c>
      <c r="D228" s="26"/>
      <c r="E228" s="31" t="s">
        <v>88</v>
      </c>
      <c r="F228" s="36">
        <f t="shared" ref="F228:AQ228" si="26">(F218*10^9)/(F$12*1000000)</f>
        <v>5.5441080619191565</v>
      </c>
      <c r="G228" s="36">
        <f t="shared" si="26"/>
        <v>6.2059247041975913</v>
      </c>
      <c r="H228" s="36">
        <f t="shared" si="26"/>
        <v>7.0922770930585131</v>
      </c>
      <c r="I228" s="36">
        <f t="shared" si="26"/>
        <v>7.5714965087538557</v>
      </c>
      <c r="J228" s="36">
        <f t="shared" si="26"/>
        <v>8.5750850704461588</v>
      </c>
      <c r="K228" s="36">
        <f t="shared" si="26"/>
        <v>8.8868560035666526</v>
      </c>
      <c r="L228" s="36">
        <f t="shared" si="26"/>
        <v>9.1442163383731732</v>
      </c>
      <c r="M228" s="36">
        <f t="shared" si="26"/>
        <v>9.7112636015762561</v>
      </c>
      <c r="N228" s="36">
        <f t="shared" si="26"/>
        <v>9.1203255459264092</v>
      </c>
      <c r="O228" s="36">
        <f t="shared" si="26"/>
        <v>9.2237497093094341</v>
      </c>
      <c r="P228" s="36">
        <f t="shared" si="26"/>
        <v>9.2338944928581146</v>
      </c>
      <c r="Q228" s="36">
        <f t="shared" si="26"/>
        <v>9.2074358437653636</v>
      </c>
      <c r="R228" s="36">
        <f t="shared" si="26"/>
        <v>8.7743330853206167</v>
      </c>
      <c r="S228" s="36">
        <f t="shared" si="26"/>
        <v>8.5862747073451047</v>
      </c>
      <c r="T228" s="36">
        <f t="shared" si="26"/>
        <v>8.3096708687728178</v>
      </c>
      <c r="U228" s="36">
        <f t="shared" si="26"/>
        <v>8.2789991544329755</v>
      </c>
      <c r="V228" s="36">
        <f t="shared" si="26"/>
        <v>8.1860739813350136</v>
      </c>
      <c r="W228" s="36">
        <f t="shared" si="26"/>
        <v>8.1102313405927742</v>
      </c>
      <c r="X228" s="36">
        <f t="shared" si="26"/>
        <v>8.0791691820459377</v>
      </c>
      <c r="Y228" s="36">
        <f t="shared" si="26"/>
        <v>7.8994181943092459</v>
      </c>
      <c r="Z228" s="36">
        <f t="shared" si="26"/>
        <v>7.8422081289417855</v>
      </c>
      <c r="AA228" s="36">
        <f t="shared" si="26"/>
        <v>7.8710080299743375</v>
      </c>
      <c r="AB228" s="36">
        <f t="shared" si="26"/>
        <v>7.8915110450192207</v>
      </c>
      <c r="AC228" s="36">
        <f t="shared" si="26"/>
        <v>8.1542408840057359</v>
      </c>
      <c r="AD228" s="36">
        <f t="shared" si="26"/>
        <v>8.4570324303631388</v>
      </c>
      <c r="AE228" s="36">
        <f t="shared" si="26"/>
        <v>8.6667724290965698</v>
      </c>
      <c r="AF228" s="36">
        <f t="shared" si="26"/>
        <v>8.7363961777230656</v>
      </c>
      <c r="AG228" s="36">
        <f t="shared" si="26"/>
        <v>8.8462046485226349</v>
      </c>
      <c r="AH228" s="36">
        <f t="shared" si="26"/>
        <v>8.5309537516927421</v>
      </c>
      <c r="AI228" s="36">
        <f t="shared" si="26"/>
        <v>8.5436117173095667</v>
      </c>
      <c r="AJ228" s="36">
        <f t="shared" si="26"/>
        <v>8.3872337369553822</v>
      </c>
      <c r="AK228" s="36">
        <f t="shared" si="26"/>
        <v>8.3436444596818848</v>
      </c>
      <c r="AL228" s="36">
        <f t="shared" si="26"/>
        <v>8.132391612920669</v>
      </c>
      <c r="AM228" s="36">
        <f t="shared" si="26"/>
        <v>7.9202884536878502</v>
      </c>
      <c r="AN228" s="36">
        <f t="shared" si="26"/>
        <v>7.7801077637356082</v>
      </c>
      <c r="AO228" s="36">
        <f t="shared" si="26"/>
        <v>7.6521927204871565</v>
      </c>
      <c r="AP228" s="36">
        <f t="shared" si="26"/>
        <v>7.5341672674382005</v>
      </c>
      <c r="AQ228" s="36">
        <f t="shared" si="26"/>
        <v>7.4388289058620263</v>
      </c>
    </row>
    <row r="229" spans="1:43" x14ac:dyDescent="0.35">
      <c r="A229" s="12"/>
      <c r="B229" s="12"/>
      <c r="C229" s="8" t="s">
        <v>191</v>
      </c>
      <c r="D229" s="26"/>
      <c r="E229" s="31" t="s">
        <v>88</v>
      </c>
      <c r="F229" s="36">
        <f t="shared" ref="F229:AQ229" si="27">(F219*10^9)/(F$12*1000000)</f>
        <v>10.658390778102291</v>
      </c>
      <c r="G229" s="36">
        <f t="shared" si="27"/>
        <v>10.959580756075745</v>
      </c>
      <c r="H229" s="36">
        <f t="shared" si="27"/>
        <v>11.360224556810154</v>
      </c>
      <c r="I229" s="36">
        <f t="shared" si="27"/>
        <v>11.210366384577496</v>
      </c>
      <c r="J229" s="36">
        <f t="shared" si="27"/>
        <v>11.239980900703635</v>
      </c>
      <c r="K229" s="36">
        <f t="shared" si="27"/>
        <v>11.096593079395282</v>
      </c>
      <c r="L229" s="36">
        <f t="shared" si="27"/>
        <v>11.12654198104099</v>
      </c>
      <c r="M229" s="36">
        <f t="shared" si="27"/>
        <v>11.352068199880645</v>
      </c>
      <c r="N229" s="36">
        <f t="shared" si="27"/>
        <v>10.701571232440001</v>
      </c>
      <c r="O229" s="36">
        <f t="shared" si="27"/>
        <v>10.720860208894686</v>
      </c>
      <c r="P229" s="36">
        <f t="shared" si="27"/>
        <v>10.200075682897515</v>
      </c>
      <c r="Q229" s="36">
        <f t="shared" si="27"/>
        <v>10.35401196525237</v>
      </c>
      <c r="R229" s="36">
        <f t="shared" si="27"/>
        <v>9.751180505220626</v>
      </c>
      <c r="S229" s="36">
        <f t="shared" si="27"/>
        <v>9.7967603338972733</v>
      </c>
      <c r="T229" s="36">
        <f t="shared" si="27"/>
        <v>9.4314144198628505</v>
      </c>
      <c r="U229" s="36">
        <f t="shared" si="27"/>
        <v>9.2158719836525584</v>
      </c>
      <c r="V229" s="36">
        <f t="shared" si="27"/>
        <v>9.0839551729213479</v>
      </c>
      <c r="W229" s="36">
        <f t="shared" si="27"/>
        <v>9.2765579735063266</v>
      </c>
      <c r="X229" s="36">
        <f t="shared" si="27"/>
        <v>8.93057307449277</v>
      </c>
      <c r="Y229" s="36">
        <f t="shared" si="27"/>
        <v>8.740817897687803</v>
      </c>
      <c r="Z229" s="36">
        <f t="shared" si="27"/>
        <v>8.6672070629336826</v>
      </c>
      <c r="AA229" s="36">
        <f t="shared" si="27"/>
        <v>8.3718092224701</v>
      </c>
      <c r="AB229" s="36">
        <f t="shared" si="27"/>
        <v>8.2303907824909324</v>
      </c>
      <c r="AC229" s="36">
        <f t="shared" si="27"/>
        <v>8.0998394445203523</v>
      </c>
      <c r="AD229" s="36">
        <f t="shared" si="27"/>
        <v>7.936578754494823</v>
      </c>
      <c r="AE229" s="36">
        <f t="shared" si="27"/>
        <v>7.8214473868635572</v>
      </c>
      <c r="AF229" s="36">
        <f t="shared" si="27"/>
        <v>7.802024181486849</v>
      </c>
      <c r="AG229" s="36">
        <f t="shared" si="27"/>
        <v>7.7441562662806342</v>
      </c>
      <c r="AH229" s="36">
        <f t="shared" si="27"/>
        <v>7.6722267501683525</v>
      </c>
      <c r="AI229" s="36">
        <f t="shared" si="27"/>
        <v>7.5983298368437184</v>
      </c>
      <c r="AJ229" s="36">
        <f t="shared" si="27"/>
        <v>7.6266455391851888</v>
      </c>
      <c r="AK229" s="36">
        <f t="shared" si="27"/>
        <v>7.5315773528085499</v>
      </c>
      <c r="AL229" s="36">
        <f t="shared" si="27"/>
        <v>7.4753303575801464</v>
      </c>
      <c r="AM229" s="36">
        <f t="shared" si="27"/>
        <v>7.3894154416397928</v>
      </c>
      <c r="AN229" s="36">
        <f t="shared" si="27"/>
        <v>7.3983465013858503</v>
      </c>
      <c r="AO229" s="36">
        <f t="shared" si="27"/>
        <v>7.3352452473662773</v>
      </c>
      <c r="AP229" s="36">
        <f t="shared" si="27"/>
        <v>7.3228547860635631</v>
      </c>
      <c r="AQ229" s="36">
        <f t="shared" si="27"/>
        <v>7.2858544281248356</v>
      </c>
    </row>
    <row r="230" spans="1:43" x14ac:dyDescent="0.35">
      <c r="A230" s="12"/>
      <c r="B230" s="12"/>
      <c r="C230" s="8" t="s">
        <v>192</v>
      </c>
      <c r="D230" s="26"/>
      <c r="E230" s="31" t="s">
        <v>88</v>
      </c>
      <c r="F230" s="36">
        <f t="shared" ref="F230:AQ230" si="28">(F220*10^9)/(F$12*1000000)</f>
        <v>28.493296045400093</v>
      </c>
      <c r="G230" s="36">
        <f t="shared" si="28"/>
        <v>29.476746421952551</v>
      </c>
      <c r="H230" s="36">
        <f t="shared" si="28"/>
        <v>31.171568831525882</v>
      </c>
      <c r="I230" s="36">
        <f t="shared" si="28"/>
        <v>32.223060356705261</v>
      </c>
      <c r="J230" s="36">
        <f t="shared" si="28"/>
        <v>31.911074495414152</v>
      </c>
      <c r="K230" s="36">
        <f t="shared" si="28"/>
        <v>30.4355706425596</v>
      </c>
      <c r="L230" s="36">
        <f t="shared" si="28"/>
        <v>29.609388564118891</v>
      </c>
      <c r="M230" s="36">
        <f t="shared" si="28"/>
        <v>27.944509546104339</v>
      </c>
      <c r="N230" s="36">
        <f t="shared" si="28"/>
        <v>26.116052796914186</v>
      </c>
      <c r="O230" s="36">
        <f t="shared" si="28"/>
        <v>23.834547998026878</v>
      </c>
      <c r="P230" s="36">
        <f t="shared" si="28"/>
        <v>19.112799947278727</v>
      </c>
      <c r="Q230" s="36">
        <f t="shared" si="28"/>
        <v>15.155778031396265</v>
      </c>
      <c r="R230" s="36">
        <f t="shared" si="28"/>
        <v>10.914544779156978</v>
      </c>
      <c r="S230" s="36">
        <f t="shared" si="28"/>
        <v>7.193136284863364</v>
      </c>
      <c r="T230" s="36">
        <f t="shared" si="28"/>
        <v>3.0540188436021087</v>
      </c>
      <c r="U230" s="36">
        <f t="shared" si="28"/>
        <v>1.9473028227049636</v>
      </c>
      <c r="V230" s="36">
        <f t="shared" si="28"/>
        <v>0.86167053206016297</v>
      </c>
      <c r="W230" s="36">
        <f t="shared" si="28"/>
        <v>0.39885892955009122</v>
      </c>
      <c r="X230" s="36">
        <f t="shared" si="28"/>
        <v>0.12655519853781264</v>
      </c>
      <c r="Y230" s="36">
        <f t="shared" si="28"/>
        <v>4.1458117527531882E-2</v>
      </c>
      <c r="Z230" s="36">
        <f t="shared" si="28"/>
        <v>2.2492583543572229E-2</v>
      </c>
      <c r="AA230" s="36">
        <f t="shared" si="28"/>
        <v>1.3035455876646195E-6</v>
      </c>
      <c r="AB230" s="36">
        <f t="shared" si="28"/>
        <v>7.6447516454020739E-7</v>
      </c>
      <c r="AC230" s="36">
        <f t="shared" si="28"/>
        <v>1.1685233318510002E-6</v>
      </c>
      <c r="AD230" s="36">
        <f t="shared" si="28"/>
        <v>1.761355980911616E-6</v>
      </c>
      <c r="AE230" s="36">
        <f t="shared" si="28"/>
        <v>3.0262662901027701E-6</v>
      </c>
      <c r="AF230" s="36">
        <f t="shared" si="28"/>
        <v>3.6730121264093015E-6</v>
      </c>
      <c r="AG230" s="36">
        <f t="shared" si="28"/>
        <v>4.0266350181280539E-6</v>
      </c>
      <c r="AH230" s="36">
        <f t="shared" si="28"/>
        <v>3.3472515083940012E-6</v>
      </c>
      <c r="AI230" s="36">
        <f t="shared" si="28"/>
        <v>3.1358902704039038E-6</v>
      </c>
      <c r="AJ230" s="36">
        <f t="shared" si="28"/>
        <v>2.4177706617283786E-6</v>
      </c>
      <c r="AK230" s="36">
        <f t="shared" si="28"/>
        <v>1.9968293056222516E-6</v>
      </c>
      <c r="AL230" s="36">
        <f t="shared" si="28"/>
        <v>1.761962986665381E-6</v>
      </c>
      <c r="AM230" s="36">
        <f t="shared" si="28"/>
        <v>2.1375616886534864E-6</v>
      </c>
      <c r="AN230" s="36">
        <f t="shared" si="28"/>
        <v>2.4983611540271275E-6</v>
      </c>
      <c r="AO230" s="36">
        <f t="shared" si="28"/>
        <v>2.5700786044276717E-6</v>
      </c>
      <c r="AP230" s="36">
        <f t="shared" si="28"/>
        <v>2.4893162549848083E-6</v>
      </c>
      <c r="AQ230" s="36">
        <f t="shared" si="28"/>
        <v>2.8338336305941636E-6</v>
      </c>
    </row>
    <row r="231" spans="1:43" x14ac:dyDescent="0.35">
      <c r="A231" s="12"/>
      <c r="B231" s="12"/>
      <c r="C231" s="8" t="s">
        <v>193</v>
      </c>
      <c r="D231" s="26"/>
      <c r="E231" s="31" t="s">
        <v>88</v>
      </c>
      <c r="F231" s="36">
        <f t="shared" ref="F231:AQ231" si="29">(F221*10^9)/(F$12*1000000)</f>
        <v>0.47145076142582426</v>
      </c>
      <c r="G231" s="36">
        <f t="shared" si="29"/>
        <v>0.33954987543390408</v>
      </c>
      <c r="H231" s="36">
        <f t="shared" si="29"/>
        <v>0.81004872237335168</v>
      </c>
      <c r="I231" s="36">
        <f t="shared" si="29"/>
        <v>0.30691985342318345</v>
      </c>
      <c r="J231" s="36">
        <f t="shared" si="29"/>
        <v>8.9373649865911495E-2</v>
      </c>
      <c r="K231" s="36">
        <f t="shared" si="29"/>
        <v>0.18938471971792353</v>
      </c>
      <c r="L231" s="36">
        <f t="shared" si="29"/>
        <v>0.17941017375551407</v>
      </c>
      <c r="M231" s="36">
        <f t="shared" si="29"/>
        <v>0.33117796649408238</v>
      </c>
      <c r="N231" s="36">
        <f t="shared" si="29"/>
        <v>1.3372082902492075</v>
      </c>
      <c r="O231" s="36">
        <f t="shared" si="29"/>
        <v>1.3367173079634014</v>
      </c>
      <c r="P231" s="36">
        <f t="shared" si="29"/>
        <v>0.1022420609899227</v>
      </c>
      <c r="Q231" s="36">
        <f t="shared" si="29"/>
        <v>1.1518795651380458</v>
      </c>
      <c r="R231" s="36">
        <f t="shared" si="29"/>
        <v>1.0511714073804415</v>
      </c>
      <c r="S231" s="36">
        <f t="shared" si="29"/>
        <v>0.54671516175685664</v>
      </c>
      <c r="T231" s="36">
        <f t="shared" si="29"/>
        <v>1.4892811882591572E-2</v>
      </c>
      <c r="U231" s="36">
        <f t="shared" si="29"/>
        <v>5.0535551754330922E-2</v>
      </c>
      <c r="V231" s="36">
        <f t="shared" si="29"/>
        <v>2.3119622420546802E-2</v>
      </c>
      <c r="W231" s="36">
        <f t="shared" si="29"/>
        <v>0.64512276528864865</v>
      </c>
      <c r="X231" s="36">
        <f t="shared" si="29"/>
        <v>0</v>
      </c>
      <c r="Y231" s="36">
        <f t="shared" si="29"/>
        <v>0</v>
      </c>
      <c r="Z231" s="36">
        <f t="shared" si="29"/>
        <v>0.86382515993458098</v>
      </c>
      <c r="AA231" s="36">
        <f t="shared" si="29"/>
        <v>0</v>
      </c>
      <c r="AB231" s="36">
        <f t="shared" si="29"/>
        <v>0</v>
      </c>
      <c r="AC231" s="36">
        <f t="shared" si="29"/>
        <v>0.93638087282726234</v>
      </c>
      <c r="AD231" s="36">
        <f t="shared" si="29"/>
        <v>8.7855728972783917E-2</v>
      </c>
      <c r="AE231" s="36">
        <f t="shared" si="29"/>
        <v>1.0781507641773529</v>
      </c>
      <c r="AF231" s="36">
        <f t="shared" si="29"/>
        <v>0.20943901484181091</v>
      </c>
      <c r="AG231" s="36">
        <f t="shared" si="29"/>
        <v>0.23291831788934772</v>
      </c>
      <c r="AH231" s="36">
        <f t="shared" si="29"/>
        <v>9.2543738713217027E-2</v>
      </c>
      <c r="AI231" s="36">
        <f t="shared" si="29"/>
        <v>1.1272722664823291</v>
      </c>
      <c r="AJ231" s="36">
        <f t="shared" si="29"/>
        <v>0.33237394673566639</v>
      </c>
      <c r="AK231" s="36">
        <f t="shared" si="29"/>
        <v>0.32189396216881483</v>
      </c>
      <c r="AL231" s="36">
        <f t="shared" si="29"/>
        <v>0.57680147055931907</v>
      </c>
      <c r="AM231" s="36">
        <f t="shared" si="29"/>
        <v>0.45013544753092294</v>
      </c>
      <c r="AN231" s="36">
        <f t="shared" si="29"/>
        <v>0.47178788309609221</v>
      </c>
      <c r="AO231" s="36">
        <f t="shared" si="29"/>
        <v>0.48831146016572913</v>
      </c>
      <c r="AP231" s="36">
        <f t="shared" si="29"/>
        <v>0.38246829280474715</v>
      </c>
      <c r="AQ231" s="36">
        <f t="shared" si="29"/>
        <v>0.49380049861561887</v>
      </c>
    </row>
    <row r="232" spans="1:43" x14ac:dyDescent="0.35">
      <c r="A232" s="12"/>
      <c r="B232" s="12"/>
      <c r="C232" s="8" t="s">
        <v>194</v>
      </c>
      <c r="D232" s="26"/>
      <c r="E232" s="31" t="s">
        <v>88</v>
      </c>
      <c r="F232" s="36">
        <f t="shared" ref="F232:AQ232" si="30">(F222*10^9)/(F$12*1000000)</f>
        <v>55.230473462820221</v>
      </c>
      <c r="G232" s="36">
        <f t="shared" si="30"/>
        <v>39.843887827104858</v>
      </c>
      <c r="H232" s="36">
        <f t="shared" si="30"/>
        <v>25.53641800772829</v>
      </c>
      <c r="I232" s="36">
        <f t="shared" si="30"/>
        <v>18.736061018981506</v>
      </c>
      <c r="J232" s="36">
        <f t="shared" si="30"/>
        <v>15.220481113359728</v>
      </c>
      <c r="K232" s="36">
        <f t="shared" si="30"/>
        <v>12.081253644945644</v>
      </c>
      <c r="L232" s="36">
        <f t="shared" si="30"/>
        <v>9.654559285753999</v>
      </c>
      <c r="M232" s="36">
        <f t="shared" si="30"/>
        <v>8.3392001921657108</v>
      </c>
      <c r="N232" s="36">
        <f t="shared" si="30"/>
        <v>8.950041357513248</v>
      </c>
      <c r="O232" s="36">
        <f t="shared" si="30"/>
        <v>9.0448154946222754</v>
      </c>
      <c r="P232" s="36">
        <f t="shared" si="30"/>
        <v>9.7324649778629215</v>
      </c>
      <c r="Q232" s="36">
        <f t="shared" si="30"/>
        <v>9.7824519746957179</v>
      </c>
      <c r="R232" s="36">
        <f t="shared" si="30"/>
        <v>9.9087972752903841</v>
      </c>
      <c r="S232" s="36">
        <f t="shared" si="30"/>
        <v>9.920901433623257</v>
      </c>
      <c r="T232" s="36">
        <f t="shared" si="30"/>
        <v>10.361349757641175</v>
      </c>
      <c r="U232" s="36">
        <f t="shared" si="30"/>
        <v>10.823827808673657</v>
      </c>
      <c r="V232" s="36">
        <f t="shared" si="30"/>
        <v>11.208216177108303</v>
      </c>
      <c r="W232" s="36">
        <f t="shared" si="30"/>
        <v>11.125772384779141</v>
      </c>
      <c r="X232" s="36">
        <f t="shared" si="30"/>
        <v>11.133850037499013</v>
      </c>
      <c r="Y232" s="36">
        <f t="shared" si="30"/>
        <v>11.079362387586089</v>
      </c>
      <c r="Z232" s="36">
        <f t="shared" si="30"/>
        <v>11.073132738111472</v>
      </c>
      <c r="AA232" s="36">
        <f t="shared" si="30"/>
        <v>10.795761177188284</v>
      </c>
      <c r="AB232" s="36">
        <f t="shared" si="30"/>
        <v>10.815899401947922</v>
      </c>
      <c r="AC232" s="36">
        <f t="shared" si="30"/>
        <v>10.752083763805361</v>
      </c>
      <c r="AD232" s="36">
        <f t="shared" si="30"/>
        <v>10.577791017520338</v>
      </c>
      <c r="AE232" s="36">
        <f t="shared" si="30"/>
        <v>10.053851046779199</v>
      </c>
      <c r="AF232" s="36">
        <f t="shared" si="30"/>
        <v>10.037469118768907</v>
      </c>
      <c r="AG232" s="36">
        <f t="shared" si="30"/>
        <v>10.238140427380925</v>
      </c>
      <c r="AH232" s="36">
        <f t="shared" si="30"/>
        <v>10.852531036735733</v>
      </c>
      <c r="AI232" s="36">
        <f t="shared" si="30"/>
        <v>11.226320321477438</v>
      </c>
      <c r="AJ232" s="36">
        <f t="shared" si="30"/>
        <v>12.088696898787612</v>
      </c>
      <c r="AK232" s="36">
        <f t="shared" si="30"/>
        <v>12.384989975356651</v>
      </c>
      <c r="AL232" s="36">
        <f t="shared" si="30"/>
        <v>12.387582923178895</v>
      </c>
      <c r="AM232" s="36">
        <f t="shared" si="30"/>
        <v>11.835775758229888</v>
      </c>
      <c r="AN232" s="36">
        <f t="shared" si="30"/>
        <v>11.479126738121003</v>
      </c>
      <c r="AO232" s="36">
        <f t="shared" si="30"/>
        <v>11.111662689567501</v>
      </c>
      <c r="AP232" s="36">
        <f t="shared" si="30"/>
        <v>10.903930391310181</v>
      </c>
      <c r="AQ232" s="36">
        <f t="shared" si="30"/>
        <v>10.610185595864525</v>
      </c>
    </row>
    <row r="233" spans="1:43" x14ac:dyDescent="0.35">
      <c r="A233" s="12"/>
      <c r="B233" s="12"/>
      <c r="C233" s="8" t="s">
        <v>195</v>
      </c>
      <c r="D233" s="26"/>
      <c r="E233" s="31" t="s">
        <v>88</v>
      </c>
      <c r="F233" s="36">
        <f t="shared" ref="F233:AQ233" si="31">(F223*10^9)/(F$12*1000000)</f>
        <v>103.3116041635771</v>
      </c>
      <c r="G233" s="36">
        <f t="shared" si="31"/>
        <v>82.039625507202814</v>
      </c>
      <c r="H233" s="36">
        <f t="shared" si="31"/>
        <v>67.033309249867187</v>
      </c>
      <c r="I233" s="36">
        <f t="shared" si="31"/>
        <v>58.322688390544407</v>
      </c>
      <c r="J233" s="36">
        <f t="shared" si="31"/>
        <v>53.817662478029106</v>
      </c>
      <c r="K233" s="36">
        <f t="shared" si="31"/>
        <v>49.213278897362954</v>
      </c>
      <c r="L233" s="36">
        <f t="shared" si="31"/>
        <v>45.756445748445934</v>
      </c>
      <c r="M233" s="36">
        <f t="shared" si="31"/>
        <v>41.415854837493256</v>
      </c>
      <c r="N233" s="36">
        <f t="shared" si="31"/>
        <v>41.799593415252716</v>
      </c>
      <c r="O233" s="36">
        <f t="shared" si="31"/>
        <v>40.3858457283104</v>
      </c>
      <c r="P233" s="36">
        <f t="shared" si="31"/>
        <v>41.521485465662302</v>
      </c>
      <c r="Q233" s="36">
        <f t="shared" si="31"/>
        <v>40.631203830960963</v>
      </c>
      <c r="R233" s="36">
        <f t="shared" si="31"/>
        <v>44.302472247005582</v>
      </c>
      <c r="S233" s="36">
        <f t="shared" si="31"/>
        <v>45.311354099487943</v>
      </c>
      <c r="T233" s="36">
        <f t="shared" si="31"/>
        <v>47.490210018111178</v>
      </c>
      <c r="U233" s="36">
        <f t="shared" si="31"/>
        <v>50.188154051132507</v>
      </c>
      <c r="V233" s="36">
        <f t="shared" si="31"/>
        <v>51.430295308314484</v>
      </c>
      <c r="W233" s="36">
        <f t="shared" si="31"/>
        <v>50.818739652922424</v>
      </c>
      <c r="X233" s="36">
        <f t="shared" si="31"/>
        <v>51.239417207250845</v>
      </c>
      <c r="Y233" s="36">
        <f t="shared" si="31"/>
        <v>51.318920155331689</v>
      </c>
      <c r="Z233" s="36">
        <f t="shared" si="31"/>
        <v>51.012039037058699</v>
      </c>
      <c r="AA233" s="36">
        <f t="shared" si="31"/>
        <v>49.963447844301029</v>
      </c>
      <c r="AB233" s="36">
        <f t="shared" si="31"/>
        <v>51.504607612891142</v>
      </c>
      <c r="AC233" s="36">
        <f t="shared" si="31"/>
        <v>50.503434794574787</v>
      </c>
      <c r="AD233" s="36">
        <f t="shared" si="31"/>
        <v>49.452805195468265</v>
      </c>
      <c r="AE233" s="36">
        <f t="shared" si="31"/>
        <v>46.710262262596274</v>
      </c>
      <c r="AF233" s="36">
        <f t="shared" si="31"/>
        <v>45.402786918461125</v>
      </c>
      <c r="AG233" s="36">
        <f t="shared" si="31"/>
        <v>44.495684131310512</v>
      </c>
      <c r="AH233" s="36">
        <f t="shared" si="31"/>
        <v>45.972104363879886</v>
      </c>
      <c r="AI233" s="36">
        <f t="shared" si="31"/>
        <v>46.250769764299669</v>
      </c>
      <c r="AJ233" s="36">
        <f t="shared" si="31"/>
        <v>47.84676208124506</v>
      </c>
      <c r="AK233" s="36">
        <f t="shared" si="31"/>
        <v>49.305573994807041</v>
      </c>
      <c r="AL233" s="36">
        <f t="shared" si="31"/>
        <v>50.629647444864098</v>
      </c>
      <c r="AM233" s="36">
        <f t="shared" si="31"/>
        <v>49.812939715795238</v>
      </c>
      <c r="AN233" s="36">
        <f t="shared" si="31"/>
        <v>48.463912471019441</v>
      </c>
      <c r="AO233" s="36">
        <f t="shared" si="31"/>
        <v>49.364568005318183</v>
      </c>
      <c r="AP233" s="36">
        <f t="shared" si="31"/>
        <v>50.196849704079362</v>
      </c>
      <c r="AQ233" s="36">
        <f t="shared" si="31"/>
        <v>49.313136498340945</v>
      </c>
    </row>
    <row r="234" spans="1:43" x14ac:dyDescent="0.35">
      <c r="A234" s="12"/>
      <c r="B234" s="12"/>
      <c r="C234" s="8" t="s">
        <v>196</v>
      </c>
      <c r="D234" s="26"/>
      <c r="E234" s="31" t="s">
        <v>88</v>
      </c>
      <c r="F234" s="36">
        <f t="shared" ref="F234:AQ234" si="32">SUM(F226:F233)</f>
        <v>211.55470726785435</v>
      </c>
      <c r="G234" s="36">
        <f t="shared" si="32"/>
        <v>176.30377172064226</v>
      </c>
      <c r="H234" s="36">
        <f t="shared" si="32"/>
        <v>151.54397513539828</v>
      </c>
      <c r="I234" s="36">
        <f t="shared" si="32"/>
        <v>143.69036730548927</v>
      </c>
      <c r="J234" s="36">
        <f t="shared" si="32"/>
        <v>136.96889308020616</v>
      </c>
      <c r="K234" s="36">
        <f t="shared" si="32"/>
        <v>129.10653743190596</v>
      </c>
      <c r="L234" s="36">
        <f t="shared" si="32"/>
        <v>123.97504057533826</v>
      </c>
      <c r="M234" s="36">
        <f t="shared" si="32"/>
        <v>117.59987364044976</v>
      </c>
      <c r="N234" s="36">
        <f t="shared" si="32"/>
        <v>126.72445064841476</v>
      </c>
      <c r="O234" s="36">
        <f t="shared" si="32"/>
        <v>117.22088608361726</v>
      </c>
      <c r="P234" s="36">
        <f t="shared" si="32"/>
        <v>114.20092851183287</v>
      </c>
      <c r="Q234" s="36">
        <f t="shared" si="32"/>
        <v>111.55510982096763</v>
      </c>
      <c r="R234" s="36">
        <f t="shared" si="32"/>
        <v>113.04068063472782</v>
      </c>
      <c r="S234" s="36">
        <f t="shared" si="32"/>
        <v>109.26392612125574</v>
      </c>
      <c r="T234" s="36">
        <f t="shared" si="32"/>
        <v>105.9596558851608</v>
      </c>
      <c r="U234" s="36">
        <f t="shared" si="32"/>
        <v>110.39321248327764</v>
      </c>
      <c r="V234" s="36">
        <f t="shared" si="32"/>
        <v>110.07850400578309</v>
      </c>
      <c r="W234" s="36">
        <f t="shared" si="32"/>
        <v>108.73800599490494</v>
      </c>
      <c r="X234" s="36">
        <f t="shared" si="32"/>
        <v>107.51205715541593</v>
      </c>
      <c r="Y234" s="36">
        <f t="shared" si="32"/>
        <v>105.04436808437028</v>
      </c>
      <c r="Z234" s="36">
        <f t="shared" si="32"/>
        <v>105.05321114399028</v>
      </c>
      <c r="AA234" s="36">
        <f t="shared" si="32"/>
        <v>100.32618130233564</v>
      </c>
      <c r="AB234" s="36">
        <f t="shared" si="32"/>
        <v>101.3772994436552</v>
      </c>
      <c r="AC234" s="36">
        <f t="shared" si="32"/>
        <v>99.006838516758449</v>
      </c>
      <c r="AD234" s="36">
        <f t="shared" si="32"/>
        <v>96.397695053271178</v>
      </c>
      <c r="AE234" s="36">
        <f t="shared" si="32"/>
        <v>91.389575506765709</v>
      </c>
      <c r="AF234" s="36">
        <f t="shared" si="32"/>
        <v>88.656716632352158</v>
      </c>
      <c r="AG234" s="36">
        <f t="shared" si="32"/>
        <v>85.389274103466676</v>
      </c>
      <c r="AH234" s="36">
        <f t="shared" si="32"/>
        <v>86.643697148921802</v>
      </c>
      <c r="AI234" s="36">
        <f t="shared" si="32"/>
        <v>91.188752755747402</v>
      </c>
      <c r="AJ234" s="36">
        <f t="shared" si="32"/>
        <v>92.081964944840365</v>
      </c>
      <c r="AK234" s="36">
        <f t="shared" si="32"/>
        <v>86.415346438039677</v>
      </c>
      <c r="AL234" s="36">
        <f t="shared" si="32"/>
        <v>87.50926983539145</v>
      </c>
      <c r="AM234" s="36">
        <f t="shared" si="32"/>
        <v>83.547546752382488</v>
      </c>
      <c r="AN234" s="36">
        <f t="shared" si="32"/>
        <v>81.674105580630524</v>
      </c>
      <c r="AO234" s="36">
        <f t="shared" si="32"/>
        <v>82.334950945882071</v>
      </c>
      <c r="AP234" s="36">
        <f t="shared" si="32"/>
        <v>82.813587526110439</v>
      </c>
      <c r="AQ234" s="36">
        <f t="shared" si="32"/>
        <v>81.46391450674372</v>
      </c>
    </row>
    <row r="235" spans="1:43" x14ac:dyDescent="0.35">
      <c r="A235" s="12"/>
      <c r="B235" s="12"/>
      <c r="C235" s="8"/>
      <c r="D235" s="26"/>
      <c r="E235" s="31"/>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row>
    <row r="236" spans="1:43" x14ac:dyDescent="0.35">
      <c r="A236" s="27" t="s">
        <v>198</v>
      </c>
      <c r="B236" s="27"/>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row>
    <row r="237" spans="1:43" x14ac:dyDescent="0.35">
      <c r="A237" s="29"/>
      <c r="B237" s="29"/>
      <c r="C237" s="29" t="s">
        <v>54</v>
      </c>
      <c r="D237" s="29"/>
      <c r="E237" s="29" t="s">
        <v>55</v>
      </c>
      <c r="F237" s="30">
        <v>2023</v>
      </c>
      <c r="G237" s="30">
        <v>2024</v>
      </c>
      <c r="H237" s="30">
        <v>2025</v>
      </c>
      <c r="I237" s="30">
        <v>2026</v>
      </c>
      <c r="J237" s="30">
        <v>2027</v>
      </c>
      <c r="K237" s="30">
        <v>2028</v>
      </c>
      <c r="L237" s="30">
        <v>2029</v>
      </c>
      <c r="M237" s="30">
        <v>2030</v>
      </c>
      <c r="N237" s="30">
        <v>2031</v>
      </c>
      <c r="O237" s="30">
        <v>2032</v>
      </c>
      <c r="P237" s="30">
        <v>2033</v>
      </c>
      <c r="Q237" s="30">
        <v>2034</v>
      </c>
      <c r="R237" s="30">
        <v>2035</v>
      </c>
      <c r="S237" s="30">
        <v>2036</v>
      </c>
      <c r="T237" s="30">
        <v>2037</v>
      </c>
      <c r="U237" s="30">
        <v>2038</v>
      </c>
      <c r="V237" s="30">
        <v>2039</v>
      </c>
      <c r="W237" s="30">
        <v>2040</v>
      </c>
      <c r="X237" s="30">
        <v>2041</v>
      </c>
      <c r="Y237" s="30">
        <v>2042</v>
      </c>
      <c r="Z237" s="30">
        <v>2043</v>
      </c>
      <c r="AA237" s="30">
        <v>2044</v>
      </c>
      <c r="AB237" s="30">
        <v>2045</v>
      </c>
      <c r="AC237" s="30">
        <v>2046</v>
      </c>
      <c r="AD237" s="30">
        <v>2047</v>
      </c>
      <c r="AE237" s="30">
        <v>2048</v>
      </c>
      <c r="AF237" s="30">
        <v>2049</v>
      </c>
      <c r="AG237" s="30">
        <v>2050</v>
      </c>
      <c r="AH237" s="30">
        <v>2051</v>
      </c>
      <c r="AI237" s="30">
        <v>2052</v>
      </c>
      <c r="AJ237" s="30">
        <v>2053</v>
      </c>
      <c r="AK237" s="30">
        <v>2054</v>
      </c>
      <c r="AL237" s="30">
        <v>2055</v>
      </c>
      <c r="AM237" s="30">
        <v>2056</v>
      </c>
      <c r="AN237" s="30">
        <v>2057</v>
      </c>
      <c r="AO237" s="30">
        <v>2058</v>
      </c>
      <c r="AP237" s="30">
        <v>2059</v>
      </c>
      <c r="AQ237" s="30">
        <v>2060</v>
      </c>
    </row>
    <row r="238" spans="1:43" x14ac:dyDescent="0.35">
      <c r="A238" s="12"/>
      <c r="B238" s="12" t="s">
        <v>199</v>
      </c>
      <c r="C238" t="s">
        <v>200</v>
      </c>
      <c r="D238" s="26"/>
      <c r="E238" s="31" t="s">
        <v>88</v>
      </c>
      <c r="F238" s="48">
        <f t="shared" ref="F238:AQ238" si="33">SUM(F232:F233)</f>
        <v>158.54207762639732</v>
      </c>
      <c r="G238" s="48">
        <f t="shared" si="33"/>
        <v>121.88351333430768</v>
      </c>
      <c r="H238" s="48">
        <f t="shared" si="33"/>
        <v>92.569727257595474</v>
      </c>
      <c r="I238" s="48">
        <f t="shared" si="33"/>
        <v>77.058749409525916</v>
      </c>
      <c r="J238" s="48">
        <f t="shared" si="33"/>
        <v>69.038143591388831</v>
      </c>
      <c r="K238" s="48">
        <f t="shared" si="33"/>
        <v>61.294532542308602</v>
      </c>
      <c r="L238" s="48">
        <f t="shared" si="33"/>
        <v>55.411005034199931</v>
      </c>
      <c r="M238" s="48">
        <f t="shared" si="33"/>
        <v>49.755055029658969</v>
      </c>
      <c r="N238" s="48">
        <f t="shared" si="33"/>
        <v>50.749634772765965</v>
      </c>
      <c r="O238" s="48">
        <f t="shared" si="33"/>
        <v>49.430661222932677</v>
      </c>
      <c r="P238" s="48">
        <f t="shared" si="33"/>
        <v>51.253950443525227</v>
      </c>
      <c r="Q238" s="48">
        <f t="shared" si="33"/>
        <v>50.413655805656681</v>
      </c>
      <c r="R238" s="48">
        <f t="shared" si="33"/>
        <v>54.211269522295964</v>
      </c>
      <c r="S238" s="48">
        <f t="shared" si="33"/>
        <v>55.2322555331112</v>
      </c>
      <c r="T238" s="48">
        <f t="shared" si="33"/>
        <v>57.851559775752349</v>
      </c>
      <c r="U238" s="48">
        <f t="shared" si="33"/>
        <v>61.011981859806163</v>
      </c>
      <c r="V238" s="48">
        <f t="shared" si="33"/>
        <v>62.638511485422789</v>
      </c>
      <c r="W238" s="48">
        <f t="shared" si="33"/>
        <v>61.944512037701564</v>
      </c>
      <c r="X238" s="48">
        <f t="shared" si="33"/>
        <v>62.373267244749854</v>
      </c>
      <c r="Y238" s="48">
        <f t="shared" si="33"/>
        <v>62.398282542917777</v>
      </c>
      <c r="Z238" s="48">
        <f t="shared" si="33"/>
        <v>62.085171775170167</v>
      </c>
      <c r="AA238" s="48">
        <f t="shared" si="33"/>
        <v>60.759209021489312</v>
      </c>
      <c r="AB238" s="48">
        <f t="shared" si="33"/>
        <v>62.320507014839066</v>
      </c>
      <c r="AC238" s="48">
        <f t="shared" si="33"/>
        <v>61.255518558380146</v>
      </c>
      <c r="AD238" s="48">
        <f t="shared" si="33"/>
        <v>60.030596212988605</v>
      </c>
      <c r="AE238" s="48">
        <f t="shared" si="33"/>
        <v>56.764113309375475</v>
      </c>
      <c r="AF238" s="48">
        <f t="shared" si="33"/>
        <v>55.440256037230029</v>
      </c>
      <c r="AG238" s="48">
        <f t="shared" si="33"/>
        <v>54.733824558691438</v>
      </c>
      <c r="AH238" s="48">
        <f t="shared" si="33"/>
        <v>56.82463540061562</v>
      </c>
      <c r="AI238" s="48">
        <f t="shared" si="33"/>
        <v>57.477090085777107</v>
      </c>
      <c r="AJ238" s="48">
        <f t="shared" si="33"/>
        <v>59.935458980032671</v>
      </c>
      <c r="AK238" s="48">
        <f t="shared" si="33"/>
        <v>61.690563970163694</v>
      </c>
      <c r="AL238" s="48">
        <f t="shared" si="33"/>
        <v>63.017230368042995</v>
      </c>
      <c r="AM238" s="48">
        <f t="shared" si="33"/>
        <v>61.648715474025124</v>
      </c>
      <c r="AN238" s="48">
        <f t="shared" si="33"/>
        <v>59.943039209140444</v>
      </c>
      <c r="AO238" s="48">
        <f t="shared" si="33"/>
        <v>60.476230694885686</v>
      </c>
      <c r="AP238" s="48">
        <f t="shared" si="33"/>
        <v>61.100780095389545</v>
      </c>
      <c r="AQ238" s="48">
        <f t="shared" si="33"/>
        <v>59.923322094205474</v>
      </c>
    </row>
    <row r="239" spans="1:43" x14ac:dyDescent="0.35">
      <c r="A239" s="12"/>
      <c r="B239" s="12"/>
      <c r="C239" t="s">
        <v>201</v>
      </c>
      <c r="D239" s="26"/>
      <c r="E239" s="31" t="s">
        <v>88</v>
      </c>
      <c r="F239" s="48">
        <f t="shared" ref="F239:AQ239" si="34">F226</f>
        <v>4.9141973875721598</v>
      </c>
      <c r="G239" s="48">
        <f t="shared" si="34"/>
        <v>4.3022177544876667</v>
      </c>
      <c r="H239" s="48">
        <f t="shared" si="34"/>
        <v>3.8987276608493562</v>
      </c>
      <c r="I239" s="48">
        <f t="shared" si="34"/>
        <v>3.7385192472727327</v>
      </c>
      <c r="J239" s="48">
        <f t="shared" si="34"/>
        <v>3.8662989776723911</v>
      </c>
      <c r="K239" s="48">
        <f t="shared" si="34"/>
        <v>3.7812170946009869</v>
      </c>
      <c r="L239" s="48">
        <f t="shared" si="34"/>
        <v>3.5282502769188939</v>
      </c>
      <c r="M239" s="48">
        <f t="shared" si="34"/>
        <v>3.3381101008053355</v>
      </c>
      <c r="N239" s="48">
        <f t="shared" si="34"/>
        <v>3.39223861970317</v>
      </c>
      <c r="O239" s="48">
        <f t="shared" si="34"/>
        <v>3.3377202911109545</v>
      </c>
      <c r="P239" s="48">
        <f t="shared" si="34"/>
        <v>3.3744367531104253</v>
      </c>
      <c r="Q239" s="48">
        <f t="shared" si="34"/>
        <v>3.2275780010181054</v>
      </c>
      <c r="R239" s="48">
        <f t="shared" si="34"/>
        <v>3.2834294397276049</v>
      </c>
      <c r="S239" s="48">
        <f t="shared" si="34"/>
        <v>3.2957401966200348</v>
      </c>
      <c r="T239" s="48">
        <f t="shared" si="34"/>
        <v>3.3793469659152771</v>
      </c>
      <c r="U239" s="48">
        <f t="shared" si="34"/>
        <v>3.5434915628563228</v>
      </c>
      <c r="V239" s="48">
        <f t="shared" si="34"/>
        <v>3.6216679098770408</v>
      </c>
      <c r="W239" s="48">
        <f t="shared" si="34"/>
        <v>3.6058768982575149</v>
      </c>
      <c r="X239" s="48">
        <f t="shared" si="34"/>
        <v>3.5928053263766051</v>
      </c>
      <c r="Y239" s="48">
        <f t="shared" si="34"/>
        <v>3.5791330901428506</v>
      </c>
      <c r="Z239" s="48">
        <f t="shared" si="34"/>
        <v>3.5306144254776166</v>
      </c>
      <c r="AA239" s="48">
        <f t="shared" si="34"/>
        <v>3.4873143337545813</v>
      </c>
      <c r="AB239" s="48">
        <f t="shared" si="34"/>
        <v>3.5150061513834929</v>
      </c>
      <c r="AC239" s="48">
        <f t="shared" si="34"/>
        <v>3.4991649826670561</v>
      </c>
      <c r="AD239" s="48">
        <f t="shared" si="34"/>
        <v>3.4623778941447099</v>
      </c>
      <c r="AE239" s="48">
        <f t="shared" si="34"/>
        <v>3.3906082989013582</v>
      </c>
      <c r="AF239" s="48">
        <f t="shared" si="34"/>
        <v>3.2788467047907761</v>
      </c>
      <c r="AG239" s="48">
        <f t="shared" si="34"/>
        <v>3.2730185350140837</v>
      </c>
      <c r="AH239" s="48">
        <f t="shared" si="34"/>
        <v>3.3762414235265976</v>
      </c>
      <c r="AI239" s="48">
        <f t="shared" si="34"/>
        <v>3.4608497917667793</v>
      </c>
      <c r="AJ239" s="48">
        <f t="shared" si="34"/>
        <v>3.5116797854743864</v>
      </c>
      <c r="AK239" s="48">
        <f t="shared" si="34"/>
        <v>3.6091032129542069</v>
      </c>
      <c r="AL239" s="48">
        <f t="shared" si="34"/>
        <v>3.7580854639072663</v>
      </c>
      <c r="AM239" s="48">
        <f t="shared" si="34"/>
        <v>4.0612583456733518</v>
      </c>
      <c r="AN239" s="48">
        <f t="shared" si="34"/>
        <v>4.2183551105707933</v>
      </c>
      <c r="AO239" s="48">
        <f t="shared" si="34"/>
        <v>4.64827165274537</v>
      </c>
      <c r="AP239" s="48">
        <f t="shared" si="34"/>
        <v>4.9010311067930328</v>
      </c>
      <c r="AQ239" s="48">
        <f t="shared" si="34"/>
        <v>4.8642358188469936</v>
      </c>
    </row>
    <row r="240" spans="1:43" x14ac:dyDescent="0.35">
      <c r="A240" s="12"/>
      <c r="B240" s="12"/>
      <c r="C240" t="s">
        <v>202</v>
      </c>
      <c r="D240" s="26"/>
      <c r="E240" s="31" t="s">
        <v>88</v>
      </c>
      <c r="F240" s="48">
        <f t="shared" ref="F240:AQ240" si="35">F227</f>
        <v>2.9311866070375077</v>
      </c>
      <c r="G240" s="48">
        <f t="shared" si="35"/>
        <v>3.1362388741871152</v>
      </c>
      <c r="H240" s="48">
        <f t="shared" si="35"/>
        <v>4.6414010131855603</v>
      </c>
      <c r="I240" s="48">
        <f t="shared" si="35"/>
        <v>11.581255545230841</v>
      </c>
      <c r="J240" s="48">
        <f t="shared" si="35"/>
        <v>12.248936394715097</v>
      </c>
      <c r="K240" s="48">
        <f t="shared" si="35"/>
        <v>13.422383349756924</v>
      </c>
      <c r="L240" s="48">
        <f t="shared" si="35"/>
        <v>14.976228206930845</v>
      </c>
      <c r="M240" s="48">
        <f t="shared" si="35"/>
        <v>15.167689195930144</v>
      </c>
      <c r="N240" s="48">
        <f t="shared" si="35"/>
        <v>25.307419390415824</v>
      </c>
      <c r="O240" s="48">
        <f t="shared" si="35"/>
        <v>19.336629345379247</v>
      </c>
      <c r="P240" s="48">
        <f t="shared" si="35"/>
        <v>20.923529131172945</v>
      </c>
      <c r="Q240" s="48">
        <f t="shared" si="35"/>
        <v>22.044770608740784</v>
      </c>
      <c r="R240" s="48">
        <f t="shared" si="35"/>
        <v>25.054751895625589</v>
      </c>
      <c r="S240" s="48">
        <f t="shared" si="35"/>
        <v>24.613043903661904</v>
      </c>
      <c r="T240" s="48">
        <f t="shared" si="35"/>
        <v>23.918752199372808</v>
      </c>
      <c r="U240" s="48">
        <f t="shared" si="35"/>
        <v>26.345029548070318</v>
      </c>
      <c r="V240" s="48">
        <f t="shared" si="35"/>
        <v>25.663505301746184</v>
      </c>
      <c r="W240" s="48">
        <f t="shared" si="35"/>
        <v>24.756846050008015</v>
      </c>
      <c r="X240" s="48">
        <f t="shared" si="35"/>
        <v>24.409687129212934</v>
      </c>
      <c r="Y240" s="48">
        <f t="shared" si="35"/>
        <v>22.385258241785067</v>
      </c>
      <c r="Z240" s="48">
        <f t="shared" si="35"/>
        <v>22.041692007988868</v>
      </c>
      <c r="AA240" s="48">
        <f t="shared" si="35"/>
        <v>19.83683939110173</v>
      </c>
      <c r="AB240" s="48">
        <f t="shared" si="35"/>
        <v>19.419883685447321</v>
      </c>
      <c r="AC240" s="48">
        <f t="shared" si="35"/>
        <v>17.061692605834558</v>
      </c>
      <c r="AD240" s="48">
        <f t="shared" si="35"/>
        <v>16.423252270951135</v>
      </c>
      <c r="AE240" s="48">
        <f t="shared" si="35"/>
        <v>13.668480292085095</v>
      </c>
      <c r="AF240" s="48">
        <f t="shared" si="35"/>
        <v>13.189750843267509</v>
      </c>
      <c r="AG240" s="48">
        <f t="shared" si="35"/>
        <v>10.559147750433516</v>
      </c>
      <c r="AH240" s="48">
        <f t="shared" si="35"/>
        <v>10.147092736953763</v>
      </c>
      <c r="AI240" s="48">
        <f t="shared" si="35"/>
        <v>12.981595921677631</v>
      </c>
      <c r="AJ240" s="48">
        <f t="shared" si="35"/>
        <v>12.288570538686415</v>
      </c>
      <c r="AK240" s="48">
        <f t="shared" si="35"/>
        <v>4.9185614834332307</v>
      </c>
      <c r="AL240" s="48">
        <f t="shared" si="35"/>
        <v>4.5494288004180721</v>
      </c>
      <c r="AM240" s="48">
        <f t="shared" si="35"/>
        <v>2.0777314522637664</v>
      </c>
      <c r="AN240" s="48">
        <f t="shared" si="35"/>
        <v>1.8624666143405806</v>
      </c>
      <c r="AO240" s="48">
        <f t="shared" si="35"/>
        <v>1.7346966001532393</v>
      </c>
      <c r="AP240" s="48">
        <f t="shared" si="35"/>
        <v>1.5722834883050922</v>
      </c>
      <c r="AQ240" s="48">
        <f t="shared" si="35"/>
        <v>1.4578699272551472</v>
      </c>
    </row>
    <row r="241" spans="1:43" x14ac:dyDescent="0.35">
      <c r="A241" s="12"/>
      <c r="B241" s="12"/>
      <c r="C241" t="s">
        <v>203</v>
      </c>
      <c r="D241" s="26"/>
      <c r="E241" s="31" t="s">
        <v>88</v>
      </c>
      <c r="F241" s="48">
        <f t="shared" ref="F241:AQ241" si="36">SUM(F228:F229)</f>
        <v>16.202498840021448</v>
      </c>
      <c r="G241" s="48">
        <f t="shared" si="36"/>
        <v>17.165505460273337</v>
      </c>
      <c r="H241" s="48">
        <f t="shared" si="36"/>
        <v>18.452501649868665</v>
      </c>
      <c r="I241" s="48">
        <f t="shared" si="36"/>
        <v>18.781862893331351</v>
      </c>
      <c r="J241" s="48">
        <f t="shared" si="36"/>
        <v>19.815065971149792</v>
      </c>
      <c r="K241" s="48">
        <f t="shared" si="36"/>
        <v>19.983449082961933</v>
      </c>
      <c r="L241" s="48">
        <f t="shared" si="36"/>
        <v>20.270758319414163</v>
      </c>
      <c r="M241" s="48">
        <f t="shared" si="36"/>
        <v>21.063331801456901</v>
      </c>
      <c r="N241" s="48">
        <f t="shared" si="36"/>
        <v>19.821896778366408</v>
      </c>
      <c r="O241" s="48">
        <f t="shared" si="36"/>
        <v>19.944609918204122</v>
      </c>
      <c r="P241" s="48">
        <f t="shared" si="36"/>
        <v>19.433970175755629</v>
      </c>
      <c r="Q241" s="48">
        <f t="shared" si="36"/>
        <v>19.561447809017736</v>
      </c>
      <c r="R241" s="48">
        <f t="shared" si="36"/>
        <v>18.525513590541244</v>
      </c>
      <c r="S241" s="48">
        <f t="shared" si="36"/>
        <v>18.38303504124238</v>
      </c>
      <c r="T241" s="48">
        <f t="shared" si="36"/>
        <v>17.741085288635666</v>
      </c>
      <c r="U241" s="48">
        <f t="shared" si="36"/>
        <v>17.494871138085536</v>
      </c>
      <c r="V241" s="48">
        <f t="shared" si="36"/>
        <v>17.270029154256363</v>
      </c>
      <c r="W241" s="48">
        <f t="shared" si="36"/>
        <v>17.386789314099101</v>
      </c>
      <c r="X241" s="48">
        <f t="shared" si="36"/>
        <v>17.009742256538708</v>
      </c>
      <c r="Y241" s="48">
        <f t="shared" si="36"/>
        <v>16.64023609199705</v>
      </c>
      <c r="Z241" s="48">
        <f t="shared" si="36"/>
        <v>16.509415191875469</v>
      </c>
      <c r="AA241" s="48">
        <f t="shared" si="36"/>
        <v>16.242817252444439</v>
      </c>
      <c r="AB241" s="48">
        <f t="shared" si="36"/>
        <v>16.121901827510154</v>
      </c>
      <c r="AC241" s="48">
        <f t="shared" si="36"/>
        <v>16.254080328526086</v>
      </c>
      <c r="AD241" s="48">
        <f t="shared" si="36"/>
        <v>16.39361118485796</v>
      </c>
      <c r="AE241" s="48">
        <f t="shared" si="36"/>
        <v>16.488219815960129</v>
      </c>
      <c r="AF241" s="48">
        <f t="shared" si="36"/>
        <v>16.538420359209915</v>
      </c>
      <c r="AG241" s="48">
        <f t="shared" si="36"/>
        <v>16.59036091480327</v>
      </c>
      <c r="AH241" s="48">
        <f t="shared" si="36"/>
        <v>16.203180501861095</v>
      </c>
      <c r="AI241" s="48">
        <f t="shared" si="36"/>
        <v>16.141941554153284</v>
      </c>
      <c r="AJ241" s="48">
        <f t="shared" si="36"/>
        <v>16.013879276140571</v>
      </c>
      <c r="AK241" s="48">
        <f t="shared" si="36"/>
        <v>15.875221812490434</v>
      </c>
      <c r="AL241" s="48">
        <f t="shared" si="36"/>
        <v>15.607721970500815</v>
      </c>
      <c r="AM241" s="48">
        <f t="shared" si="36"/>
        <v>15.309703895327644</v>
      </c>
      <c r="AN241" s="48">
        <f t="shared" si="36"/>
        <v>15.178454265121459</v>
      </c>
      <c r="AO241" s="48">
        <f t="shared" si="36"/>
        <v>14.987437967853435</v>
      </c>
      <c r="AP241" s="48">
        <f t="shared" si="36"/>
        <v>14.857022053501764</v>
      </c>
      <c r="AQ241" s="48">
        <f t="shared" si="36"/>
        <v>14.724683333986862</v>
      </c>
    </row>
    <row r="242" spans="1:43" x14ac:dyDescent="0.35">
      <c r="A242" s="12"/>
      <c r="B242" s="12"/>
      <c r="C242" t="s">
        <v>204</v>
      </c>
      <c r="D242" s="26"/>
      <c r="E242" s="31" t="s">
        <v>88</v>
      </c>
      <c r="F242" s="48">
        <f t="shared" ref="F242:AQ242" si="37">SUM(F230:F231)</f>
        <v>28.964746806825918</v>
      </c>
      <c r="G242" s="48">
        <f t="shared" si="37"/>
        <v>29.816296297386454</v>
      </c>
      <c r="H242" s="48">
        <f t="shared" si="37"/>
        <v>31.981617553899234</v>
      </c>
      <c r="I242" s="48">
        <f t="shared" si="37"/>
        <v>32.529980210128443</v>
      </c>
      <c r="J242" s="48">
        <f t="shared" si="37"/>
        <v>32.00044814528006</v>
      </c>
      <c r="K242" s="48">
        <f t="shared" si="37"/>
        <v>30.624955362277525</v>
      </c>
      <c r="L242" s="48">
        <f t="shared" si="37"/>
        <v>29.788798737874405</v>
      </c>
      <c r="M242" s="48">
        <f t="shared" si="37"/>
        <v>28.27568751259842</v>
      </c>
      <c r="N242" s="48">
        <f t="shared" si="37"/>
        <v>27.453261087163394</v>
      </c>
      <c r="O242" s="48">
        <f t="shared" si="37"/>
        <v>25.171265305990278</v>
      </c>
      <c r="P242" s="48">
        <f t="shared" si="37"/>
        <v>19.21504200826865</v>
      </c>
      <c r="Q242" s="48">
        <f t="shared" si="37"/>
        <v>16.307657596534312</v>
      </c>
      <c r="R242" s="48">
        <f t="shared" si="37"/>
        <v>11.965716186537421</v>
      </c>
      <c r="S242" s="48">
        <f t="shared" si="37"/>
        <v>7.7398514466202206</v>
      </c>
      <c r="T242" s="48">
        <f t="shared" si="37"/>
        <v>3.0689116554847002</v>
      </c>
      <c r="U242" s="48">
        <f t="shared" si="37"/>
        <v>1.9978383744592945</v>
      </c>
      <c r="V242" s="48">
        <f t="shared" si="37"/>
        <v>0.88479015448070975</v>
      </c>
      <c r="W242" s="48">
        <f t="shared" si="37"/>
        <v>1.0439816948387399</v>
      </c>
      <c r="X242" s="48">
        <f t="shared" si="37"/>
        <v>0.12655519853781264</v>
      </c>
      <c r="Y242" s="48">
        <f t="shared" si="37"/>
        <v>4.1458117527531882E-2</v>
      </c>
      <c r="Z242" s="48">
        <f t="shared" si="37"/>
        <v>0.88631774347815317</v>
      </c>
      <c r="AA242" s="48">
        <f t="shared" si="37"/>
        <v>1.3035455876646195E-6</v>
      </c>
      <c r="AB242" s="48">
        <f t="shared" si="37"/>
        <v>7.6447516454020739E-7</v>
      </c>
      <c r="AC242" s="48">
        <f t="shared" si="37"/>
        <v>0.93638204135059422</v>
      </c>
      <c r="AD242" s="48">
        <f t="shared" si="37"/>
        <v>8.7857490328764831E-2</v>
      </c>
      <c r="AE242" s="48">
        <f t="shared" si="37"/>
        <v>1.0781537904436429</v>
      </c>
      <c r="AF242" s="48">
        <f t="shared" si="37"/>
        <v>0.20944268785393733</v>
      </c>
      <c r="AG242" s="48">
        <f t="shared" si="37"/>
        <v>0.23292234452436586</v>
      </c>
      <c r="AH242" s="48">
        <f t="shared" si="37"/>
        <v>9.2547085964725426E-2</v>
      </c>
      <c r="AI242" s="48">
        <f t="shared" si="37"/>
        <v>1.1272754023725995</v>
      </c>
      <c r="AJ242" s="48">
        <f t="shared" si="37"/>
        <v>0.33237636450632813</v>
      </c>
      <c r="AK242" s="48">
        <f t="shared" si="37"/>
        <v>0.32189595899812046</v>
      </c>
      <c r="AL242" s="48">
        <f t="shared" si="37"/>
        <v>0.5768032325223057</v>
      </c>
      <c r="AM242" s="48">
        <f t="shared" si="37"/>
        <v>0.45013758509261159</v>
      </c>
      <c r="AN242" s="48">
        <f t="shared" si="37"/>
        <v>0.47179038145724622</v>
      </c>
      <c r="AO242" s="48">
        <f t="shared" si="37"/>
        <v>0.48831403024433356</v>
      </c>
      <c r="AP242" s="48">
        <f t="shared" si="37"/>
        <v>0.38247078212100211</v>
      </c>
      <c r="AQ242" s="48">
        <f t="shared" si="37"/>
        <v>0.49380333244924945</v>
      </c>
    </row>
    <row r="243" spans="1:43" x14ac:dyDescent="0.35">
      <c r="A243" s="12"/>
      <c r="B243" s="12"/>
      <c r="C243" t="s">
        <v>205</v>
      </c>
      <c r="D243" s="26"/>
      <c r="E243" s="31" t="s">
        <v>88</v>
      </c>
      <c r="F243" s="48">
        <v>7.75</v>
      </c>
      <c r="G243" s="48">
        <v>7.75</v>
      </c>
      <c r="H243" s="48">
        <v>7.75</v>
      </c>
      <c r="I243" s="48">
        <v>7.75</v>
      </c>
      <c r="J243" s="48">
        <v>7.75</v>
      </c>
      <c r="K243" s="48">
        <v>7.75</v>
      </c>
      <c r="L243" s="48">
        <v>7.75</v>
      </c>
      <c r="M243" s="48">
        <v>7.75</v>
      </c>
      <c r="N243" s="48">
        <v>7.75</v>
      </c>
      <c r="O243" s="48">
        <v>7.75</v>
      </c>
      <c r="P243" s="48">
        <v>7.75</v>
      </c>
      <c r="Q243" s="48">
        <v>7.75</v>
      </c>
      <c r="R243" s="48">
        <v>7.75</v>
      </c>
      <c r="S243" s="48">
        <v>7.75</v>
      </c>
      <c r="T243" s="48">
        <v>7.75</v>
      </c>
      <c r="U243" s="48">
        <v>7.75</v>
      </c>
      <c r="V243" s="48">
        <v>7.75</v>
      </c>
      <c r="W243" s="48">
        <v>7.75</v>
      </c>
      <c r="X243" s="48">
        <v>7.75</v>
      </c>
      <c r="Y243" s="48">
        <v>7.75</v>
      </c>
      <c r="Z243" s="48">
        <v>7.75</v>
      </c>
      <c r="AA243" s="48">
        <v>7.75</v>
      </c>
      <c r="AB243" s="48">
        <v>7.75</v>
      </c>
      <c r="AC243" s="48">
        <v>7.75</v>
      </c>
      <c r="AD243" s="48">
        <v>7.75</v>
      </c>
      <c r="AE243" s="48">
        <v>7.75</v>
      </c>
      <c r="AF243" s="48">
        <v>7.75</v>
      </c>
      <c r="AG243" s="48">
        <v>7.75</v>
      </c>
      <c r="AH243" s="48">
        <v>7.75</v>
      </c>
      <c r="AI243" s="48">
        <v>7.75</v>
      </c>
      <c r="AJ243" s="48">
        <v>7.75</v>
      </c>
      <c r="AK243" s="48">
        <v>7.75</v>
      </c>
      <c r="AL243" s="48">
        <v>7.75</v>
      </c>
      <c r="AM243" s="48">
        <v>7.75</v>
      </c>
      <c r="AN243" s="48">
        <v>7.75</v>
      </c>
      <c r="AO243" s="48">
        <v>7.75</v>
      </c>
      <c r="AP243" s="48">
        <v>7.75</v>
      </c>
      <c r="AQ243" s="48">
        <v>7.75</v>
      </c>
    </row>
    <row r="244" spans="1:43" x14ac:dyDescent="0.35">
      <c r="A244" s="12"/>
      <c r="B244" s="12"/>
      <c r="C244" t="s">
        <v>206</v>
      </c>
      <c r="D244" s="26"/>
      <c r="E244" s="31" t="s">
        <v>88</v>
      </c>
      <c r="F244" s="48" cm="1">
        <f t="array" ref="F244">SUM(F238:F243*0.19)</f>
        <v>41.667894380892321</v>
      </c>
      <c r="G244" s="48" cm="1">
        <f t="array" ref="G244">SUM(G238:G243*0.19)</f>
        <v>34.970216626922024</v>
      </c>
      <c r="H244" s="48" cm="1">
        <f t="array" ref="H244">SUM(H238:H243*0.19)</f>
        <v>30.265855275725677</v>
      </c>
      <c r="I244" s="48" cm="1">
        <f t="array" ref="I244">SUM(I238:I243*0.19)</f>
        <v>28.773669788042966</v>
      </c>
      <c r="J244" s="48" cm="1">
        <f t="array" ref="J244">SUM(J238:J243*0.19)</f>
        <v>27.496589685239176</v>
      </c>
      <c r="K244" s="48" cm="1">
        <f t="array" ref="K244">SUM(K238:K243*0.19)</f>
        <v>26.002742112062137</v>
      </c>
      <c r="L244" s="48" cm="1">
        <f t="array" ref="L244">SUM(L238:L243*0.19)</f>
        <v>25.027757709314265</v>
      </c>
      <c r="M244" s="48" cm="1">
        <f t="array" ref="M244">SUM(M238:M243*0.19)</f>
        <v>23.816475991685454</v>
      </c>
      <c r="N244" s="48" cm="1">
        <f t="array" ref="N244">SUM(N238:N243*0.19)</f>
        <v>25.550145623198802</v>
      </c>
      <c r="O244" s="48" cm="1">
        <f t="array" ref="O244">SUM(O238:O243*0.19)</f>
        <v>23.744468355887285</v>
      </c>
      <c r="P244" s="48" cm="1">
        <f t="array" ref="P244">SUM(P238:P243*0.19)</f>
        <v>23.170676417248245</v>
      </c>
      <c r="Q244" s="48" cm="1">
        <f t="array" ref="Q244">SUM(Q238:Q243*0.19)</f>
        <v>22.667970865983847</v>
      </c>
      <c r="R244" s="48" cm="1">
        <f t="array" ref="R244">SUM(R238:R243*0.19)</f>
        <v>22.950229320598289</v>
      </c>
      <c r="S244" s="48" cm="1">
        <f t="array" ref="S244">SUM(S238:S243*0.19)</f>
        <v>22.232645963038593</v>
      </c>
      <c r="T244" s="48" cm="1">
        <f t="array" ref="T244">SUM(T238:T243*0.19)</f>
        <v>21.604834618180551</v>
      </c>
      <c r="U244" s="48" cm="1">
        <f t="array" ref="U244">SUM(U238:U243*0.19)</f>
        <v>22.447210371822749</v>
      </c>
      <c r="V244" s="48" cm="1">
        <f t="array" ref="V244">SUM(V238:V243*0.19)</f>
        <v>22.387415761098787</v>
      </c>
      <c r="W244" s="48" cm="1">
        <f t="array" ref="W244">SUM(W238:W243*0.19)</f>
        <v>22.132721139031936</v>
      </c>
      <c r="X244" s="48" cm="1">
        <f t="array" ref="X244">SUM(X238:X243*0.19)</f>
        <v>21.899790859529023</v>
      </c>
      <c r="Y244" s="48" cm="1">
        <f t="array" ref="Y244">SUM(Y238:Y243*0.19)</f>
        <v>21.430929936030353</v>
      </c>
      <c r="Z244" s="48" cm="1">
        <f t="array" ref="Z244">SUM(Z238:Z243*0.19)</f>
        <v>21.432610117358152</v>
      </c>
      <c r="AA244" s="48" cm="1">
        <f t="array" ref="AA244">SUM(AA238:AA243*0.19)</f>
        <v>20.534474447443774</v>
      </c>
      <c r="AB244" s="48" cm="1">
        <f t="array" ref="AB244">SUM(AB238:AB243*0.19)</f>
        <v>20.734186894294492</v>
      </c>
      <c r="AC244" s="48" cm="1">
        <f t="array" ref="AC244">SUM(AC238:AC243*0.19)</f>
        <v>20.283799318184105</v>
      </c>
      <c r="AD244" s="48" cm="1">
        <f t="array" ref="AD244">SUM(AD238:AD243*0.19)</f>
        <v>19.788062060121526</v>
      </c>
      <c r="AE244" s="48" cm="1">
        <f t="array" ref="AE244">SUM(AE238:AE243*0.19)</f>
        <v>18.836519346285485</v>
      </c>
      <c r="AF244" s="48" cm="1">
        <f t="array" ref="AF244">SUM(AF238:AF243*0.19)</f>
        <v>18.317276160146914</v>
      </c>
      <c r="AG244" s="48" cm="1">
        <f t="array" ref="AG244">SUM(AG238:AG243*0.19)</f>
        <v>17.696462079658669</v>
      </c>
      <c r="AH244" s="48" cm="1">
        <f t="array" ref="AH244">SUM(AH238:AH243*0.19)</f>
        <v>17.934802458295138</v>
      </c>
      <c r="AI244" s="48" cm="1">
        <f t="array" ref="AI244">SUM(AI238:AI243*0.19)</f>
        <v>18.798363023592003</v>
      </c>
      <c r="AJ244" s="48" cm="1">
        <f t="array" ref="AJ244">SUM(AJ238:AJ243*0.19)</f>
        <v>18.96807333951967</v>
      </c>
      <c r="AK244" s="48" cm="1">
        <f t="array" ref="AK244">SUM(AK238:AK243*0.19)</f>
        <v>17.891415823227543</v>
      </c>
      <c r="AL244" s="48" cm="1">
        <f t="array" ref="AL244">SUM(AL238:AL243*0.19)</f>
        <v>18.099261268724376</v>
      </c>
      <c r="AM244" s="48" cm="1">
        <f t="array" ref="AM244">SUM(AM238:AM243*0.19)</f>
        <v>17.346533882952674</v>
      </c>
      <c r="AN244" s="48" cm="1">
        <f t="array" ref="AN244">SUM(AN238:AN243*0.19)</f>
        <v>16.9905800603198</v>
      </c>
      <c r="AO244" s="48" cm="1">
        <f t="array" ref="AO244">SUM(AO238:AO243*0.19)</f>
        <v>17.116140679717592</v>
      </c>
      <c r="AP244" s="48" cm="1">
        <f t="array" ref="AP244">SUM(AP238:AP243*0.19)</f>
        <v>17.207081629960982</v>
      </c>
      <c r="AQ244" s="48" cm="1">
        <f t="array" ref="AQ244">SUM(AQ238:AQ243*0.19)</f>
        <v>16.950643756281309</v>
      </c>
    </row>
    <row r="245" spans="1:43" x14ac:dyDescent="0.35">
      <c r="A245" s="12"/>
      <c r="B245" s="12"/>
      <c r="C245" t="s">
        <v>207</v>
      </c>
      <c r="D245" s="26"/>
      <c r="E245" s="31" t="s">
        <v>88</v>
      </c>
      <c r="F245" s="48">
        <f t="shared" ref="F245:AQ245" si="38">(SUM(F238:F244)*0.05)</f>
        <v>13.048630082437336</v>
      </c>
      <c r="G245" s="48">
        <f t="shared" si="38"/>
        <v>10.951199417378216</v>
      </c>
      <c r="H245" s="48">
        <f t="shared" si="38"/>
        <v>9.4779915205561984</v>
      </c>
      <c r="I245" s="48">
        <f t="shared" si="38"/>
        <v>9.0107018546766149</v>
      </c>
      <c r="J245" s="48">
        <f t="shared" si="38"/>
        <v>8.6107741382722676</v>
      </c>
      <c r="K245" s="48">
        <f t="shared" si="38"/>
        <v>8.1429639771984057</v>
      </c>
      <c r="L245" s="48">
        <f t="shared" si="38"/>
        <v>7.837639914232625</v>
      </c>
      <c r="M245" s="48">
        <f t="shared" si="38"/>
        <v>7.4583174816067617</v>
      </c>
      <c r="N245" s="48">
        <f t="shared" si="38"/>
        <v>8.001229813580677</v>
      </c>
      <c r="O245" s="48">
        <f t="shared" si="38"/>
        <v>7.4357677219752283</v>
      </c>
      <c r="P245" s="48">
        <f t="shared" si="38"/>
        <v>7.2560802464540561</v>
      </c>
      <c r="Q245" s="48">
        <f t="shared" si="38"/>
        <v>7.0986540343475726</v>
      </c>
      <c r="R245" s="48">
        <f t="shared" si="38"/>
        <v>7.1870454977663059</v>
      </c>
      <c r="S245" s="48">
        <f t="shared" si="38"/>
        <v>6.9623286042147177</v>
      </c>
      <c r="T245" s="48">
        <f t="shared" si="38"/>
        <v>6.7657245251670677</v>
      </c>
      <c r="U245" s="48">
        <f t="shared" si="38"/>
        <v>7.0295211427550193</v>
      </c>
      <c r="V245" s="48">
        <f t="shared" si="38"/>
        <v>7.0107959883440945</v>
      </c>
      <c r="W245" s="48">
        <f t="shared" si="38"/>
        <v>6.9310363566968434</v>
      </c>
      <c r="X245" s="48">
        <f t="shared" si="38"/>
        <v>6.8580924007472479</v>
      </c>
      <c r="Y245" s="48">
        <f t="shared" si="38"/>
        <v>6.7112649010200318</v>
      </c>
      <c r="Z245" s="48">
        <f t="shared" si="38"/>
        <v>6.7117910630674222</v>
      </c>
      <c r="AA245" s="48">
        <f t="shared" si="38"/>
        <v>6.4305327874889713</v>
      </c>
      <c r="AB245" s="48">
        <f t="shared" si="38"/>
        <v>6.4930743168974843</v>
      </c>
      <c r="AC245" s="48">
        <f t="shared" si="38"/>
        <v>6.3520318917471279</v>
      </c>
      <c r="AD245" s="48">
        <f t="shared" si="38"/>
        <v>6.1967878556696352</v>
      </c>
      <c r="AE245" s="48">
        <f t="shared" si="38"/>
        <v>5.8988047426525592</v>
      </c>
      <c r="AF245" s="48">
        <f t="shared" si="38"/>
        <v>5.7361996396249539</v>
      </c>
      <c r="AG245" s="48">
        <f t="shared" si="38"/>
        <v>5.5417868091562674</v>
      </c>
      <c r="AH245" s="48">
        <f t="shared" si="38"/>
        <v>5.616424980360847</v>
      </c>
      <c r="AI245" s="48">
        <f t="shared" si="38"/>
        <v>5.8868557889669697</v>
      </c>
      <c r="AJ245" s="48">
        <f t="shared" si="38"/>
        <v>5.9400019142180032</v>
      </c>
      <c r="AK245" s="48">
        <f t="shared" si="38"/>
        <v>5.6028381130633633</v>
      </c>
      <c r="AL245" s="48">
        <f t="shared" si="38"/>
        <v>5.667926555205792</v>
      </c>
      <c r="AM245" s="48">
        <f t="shared" si="38"/>
        <v>5.4322040317667586</v>
      </c>
      <c r="AN245" s="48">
        <f t="shared" si="38"/>
        <v>5.3207342820475159</v>
      </c>
      <c r="AO245" s="48">
        <f t="shared" si="38"/>
        <v>5.3600545812799831</v>
      </c>
      <c r="AP245" s="48">
        <f t="shared" si="38"/>
        <v>5.3885334578035717</v>
      </c>
      <c r="AQ245" s="48">
        <f t="shared" si="38"/>
        <v>5.308227913151252</v>
      </c>
    </row>
    <row r="246" spans="1:43" x14ac:dyDescent="0.35">
      <c r="A246" s="12"/>
      <c r="B246" s="12"/>
      <c r="C246" t="s">
        <v>196</v>
      </c>
      <c r="D246" s="26"/>
      <c r="E246" s="31" t="s">
        <v>88</v>
      </c>
      <c r="F246" s="36">
        <f t="shared" ref="F246:AQ246" si="39">SUM(F238:F245)</f>
        <v>274.02123173118406</v>
      </c>
      <c r="G246" s="36">
        <f t="shared" si="39"/>
        <v>229.97518776494252</v>
      </c>
      <c r="H246" s="36">
        <f t="shared" si="39"/>
        <v>199.03782193168016</v>
      </c>
      <c r="I246" s="36">
        <f t="shared" si="39"/>
        <v>189.22473894820891</v>
      </c>
      <c r="J246" s="36">
        <f t="shared" si="39"/>
        <v>180.82625690371759</v>
      </c>
      <c r="K246" s="36">
        <f t="shared" si="39"/>
        <v>171.00224352116652</v>
      </c>
      <c r="L246" s="36">
        <f t="shared" si="39"/>
        <v>164.59043819888512</v>
      </c>
      <c r="M246" s="36">
        <f t="shared" si="39"/>
        <v>156.62466711374199</v>
      </c>
      <c r="N246" s="36">
        <f t="shared" si="39"/>
        <v>168.02582608519421</v>
      </c>
      <c r="O246" s="36">
        <f t="shared" si="39"/>
        <v>156.15112216147978</v>
      </c>
      <c r="P246" s="36">
        <f t="shared" si="39"/>
        <v>152.37768517553516</v>
      </c>
      <c r="Q246" s="36">
        <f t="shared" si="39"/>
        <v>149.07173472129901</v>
      </c>
      <c r="R246" s="36">
        <f t="shared" si="39"/>
        <v>150.92795545309241</v>
      </c>
      <c r="S246" s="36">
        <f t="shared" si="39"/>
        <v>146.20890068850906</v>
      </c>
      <c r="T246" s="36">
        <f t="shared" si="39"/>
        <v>142.08021502850841</v>
      </c>
      <c r="U246" s="36">
        <f t="shared" si="39"/>
        <v>147.61994399785539</v>
      </c>
      <c r="V246" s="36">
        <f t="shared" si="39"/>
        <v>147.22671575522597</v>
      </c>
      <c r="W246" s="36">
        <f t="shared" si="39"/>
        <v>145.5517634906337</v>
      </c>
      <c r="X246" s="36">
        <f t="shared" si="39"/>
        <v>144.01994041569219</v>
      </c>
      <c r="Y246" s="36">
        <f t="shared" si="39"/>
        <v>140.93656292142066</v>
      </c>
      <c r="Z246" s="36">
        <f t="shared" si="39"/>
        <v>140.94761232441584</v>
      </c>
      <c r="AA246" s="36">
        <f t="shared" si="39"/>
        <v>135.0411885372684</v>
      </c>
      <c r="AB246" s="36">
        <f t="shared" si="39"/>
        <v>136.35456065484718</v>
      </c>
      <c r="AC246" s="36">
        <f t="shared" si="39"/>
        <v>133.39266972668969</v>
      </c>
      <c r="AD246" s="36">
        <f t="shared" si="39"/>
        <v>130.13254496906234</v>
      </c>
      <c r="AE246" s="36">
        <f t="shared" si="39"/>
        <v>123.87489959570374</v>
      </c>
      <c r="AF246" s="36">
        <f t="shared" si="39"/>
        <v>120.46019243212403</v>
      </c>
      <c r="AG246" s="36">
        <f t="shared" si="39"/>
        <v>116.37752299228161</v>
      </c>
      <c r="AH246" s="36">
        <f t="shared" si="39"/>
        <v>117.94492458757779</v>
      </c>
      <c r="AI246" s="36">
        <f t="shared" si="39"/>
        <v>123.62397156830636</v>
      </c>
      <c r="AJ246" s="36">
        <f t="shared" si="39"/>
        <v>124.74004019857806</v>
      </c>
      <c r="AK246" s="36">
        <f t="shared" si="39"/>
        <v>117.65960037433061</v>
      </c>
      <c r="AL246" s="36">
        <f t="shared" si="39"/>
        <v>119.02645765932164</v>
      </c>
      <c r="AM246" s="36">
        <f t="shared" si="39"/>
        <v>114.07628466710192</v>
      </c>
      <c r="AN246" s="36">
        <f t="shared" si="39"/>
        <v>111.73541992299782</v>
      </c>
      <c r="AO246" s="36">
        <f t="shared" si="39"/>
        <v>112.56114620687964</v>
      </c>
      <c r="AP246" s="36">
        <f t="shared" si="39"/>
        <v>113.159202613875</v>
      </c>
      <c r="AQ246" s="36">
        <f t="shared" si="39"/>
        <v>111.47278617617629</v>
      </c>
    </row>
    <row r="247" spans="1:43" x14ac:dyDescent="0.35">
      <c r="A247" s="12"/>
      <c r="B247" s="12"/>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row>
    <row r="248" spans="1:43" x14ac:dyDescent="0.35">
      <c r="A248" s="27" t="s">
        <v>85</v>
      </c>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row>
  </sheetData>
  <pageMargins left="0.7" right="0.7" top="0.75" bottom="0.75" header="0.3" footer="0.3"/>
  <pageSetup paperSize="9" orientation="portrait" r:id="rId1"/>
  <ignoredErrors>
    <ignoredError sqref="F224:AQ224"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A0138-F381-42BA-AA81-75CBB47A55F3}">
  <dimension ref="A1:AQ150"/>
  <sheetViews>
    <sheetView zoomScale="70" zoomScaleNormal="70" workbookViewId="0">
      <selection activeCell="D11" sqref="D11"/>
    </sheetView>
  </sheetViews>
  <sheetFormatPr defaultColWidth="8.7265625" defaultRowHeight="14.5" x14ac:dyDescent="0.35"/>
  <cols>
    <col min="1" max="1" width="3.81640625" style="8" customWidth="1"/>
    <col min="2" max="2" width="13.7265625" style="8" customWidth="1"/>
    <col min="3" max="3" width="25.54296875" style="8" customWidth="1"/>
    <col min="4" max="4" width="30.1796875" style="8" bestFit="1" customWidth="1"/>
    <col min="5" max="5" width="8.54296875" style="8" customWidth="1"/>
    <col min="6" max="16384" width="8.7265625" style="8"/>
  </cols>
  <sheetData>
    <row r="1" spans="1:43" x14ac:dyDescent="0.35">
      <c r="D1" s="12" t="s">
        <v>48</v>
      </c>
      <c r="E1" s="35" t="s">
        <v>49</v>
      </c>
    </row>
    <row r="2" spans="1:43" x14ac:dyDescent="0.35">
      <c r="D2" s="12" t="s">
        <v>10</v>
      </c>
      <c r="E2" s="35" t="s">
        <v>50</v>
      </c>
    </row>
    <row r="3" spans="1:43" x14ac:dyDescent="0.35">
      <c r="D3" s="12" t="s">
        <v>12</v>
      </c>
      <c r="E3" s="35" t="s">
        <v>51</v>
      </c>
    </row>
    <row r="4" spans="1:43" x14ac:dyDescent="0.35">
      <c r="D4" s="12" t="s">
        <v>52</v>
      </c>
      <c r="E4" s="35" t="s">
        <v>208</v>
      </c>
    </row>
    <row r="6" spans="1:43" x14ac:dyDescent="0.35">
      <c r="A6" s="57"/>
      <c r="B6" s="57" t="s">
        <v>209</v>
      </c>
      <c r="C6" s="57"/>
      <c r="D6" s="58"/>
      <c r="E6" s="58"/>
      <c r="F6" s="58" t="s">
        <v>210</v>
      </c>
      <c r="G6" s="58" t="s">
        <v>210</v>
      </c>
      <c r="H6" s="58" t="s">
        <v>210</v>
      </c>
      <c r="I6" s="58" t="s">
        <v>210</v>
      </c>
      <c r="J6" s="58" t="s">
        <v>210</v>
      </c>
      <c r="K6" s="58" t="s">
        <v>210</v>
      </c>
      <c r="L6" s="58" t="s">
        <v>210</v>
      </c>
      <c r="M6" s="58" t="s">
        <v>210</v>
      </c>
      <c r="N6" s="58" t="s">
        <v>210</v>
      </c>
      <c r="O6" s="58" t="s">
        <v>210</v>
      </c>
      <c r="P6" s="58" t="s">
        <v>210</v>
      </c>
      <c r="Q6" s="58" t="s">
        <v>210</v>
      </c>
      <c r="R6" s="58" t="s">
        <v>210</v>
      </c>
      <c r="S6" s="58" t="s">
        <v>210</v>
      </c>
      <c r="T6" s="58" t="s">
        <v>210</v>
      </c>
      <c r="U6" s="58" t="s">
        <v>210</v>
      </c>
      <c r="V6" s="58" t="s">
        <v>210</v>
      </c>
      <c r="W6" s="58" t="s">
        <v>210</v>
      </c>
      <c r="X6" s="58" t="s">
        <v>210</v>
      </c>
      <c r="Y6" s="58" t="s">
        <v>210</v>
      </c>
      <c r="Z6" s="58" t="s">
        <v>210</v>
      </c>
      <c r="AA6" s="58" t="s">
        <v>210</v>
      </c>
      <c r="AB6" s="58" t="s">
        <v>210</v>
      </c>
      <c r="AC6" s="58" t="s">
        <v>210</v>
      </c>
      <c r="AD6" s="58" t="s">
        <v>210</v>
      </c>
      <c r="AE6" s="58" t="s">
        <v>210</v>
      </c>
      <c r="AF6" s="58" t="s">
        <v>210</v>
      </c>
      <c r="AG6" s="58" t="s">
        <v>210</v>
      </c>
      <c r="AH6" s="58" t="s">
        <v>210</v>
      </c>
      <c r="AI6" s="58" t="s">
        <v>210</v>
      </c>
      <c r="AJ6" s="58" t="s">
        <v>210</v>
      </c>
      <c r="AK6" s="58" t="s">
        <v>210</v>
      </c>
      <c r="AL6" s="58" t="s">
        <v>210</v>
      </c>
      <c r="AM6" s="58" t="s">
        <v>210</v>
      </c>
      <c r="AN6" s="58" t="s">
        <v>210</v>
      </c>
      <c r="AO6" s="58" t="s">
        <v>210</v>
      </c>
      <c r="AP6" s="58" t="s">
        <v>210</v>
      </c>
      <c r="AQ6" s="58" t="s">
        <v>210</v>
      </c>
    </row>
    <row r="7" spans="1:43" x14ac:dyDescent="0.35">
      <c r="A7" s="59" t="s">
        <v>210</v>
      </c>
      <c r="B7" s="59"/>
      <c r="C7" s="59" t="s">
        <v>210</v>
      </c>
      <c r="D7" s="59" t="s">
        <v>54</v>
      </c>
      <c r="E7" s="64" t="s">
        <v>55</v>
      </c>
      <c r="F7" s="64">
        <v>2023</v>
      </c>
      <c r="G7" s="64">
        <v>2024</v>
      </c>
      <c r="H7" s="64">
        <v>2025</v>
      </c>
      <c r="I7" s="64">
        <v>2026</v>
      </c>
      <c r="J7" s="64">
        <v>2027</v>
      </c>
      <c r="K7" s="64">
        <v>2028</v>
      </c>
      <c r="L7" s="64">
        <v>2029</v>
      </c>
      <c r="M7" s="64">
        <v>2030</v>
      </c>
      <c r="N7" s="64">
        <v>2031</v>
      </c>
      <c r="O7" s="64">
        <v>2032</v>
      </c>
      <c r="P7" s="64">
        <v>2033</v>
      </c>
      <c r="Q7" s="64">
        <v>2034</v>
      </c>
      <c r="R7" s="64">
        <v>2035</v>
      </c>
      <c r="S7" s="64">
        <v>2036</v>
      </c>
      <c r="T7" s="64">
        <v>2037</v>
      </c>
      <c r="U7" s="64">
        <v>2038</v>
      </c>
      <c r="V7" s="64">
        <v>2039</v>
      </c>
      <c r="W7" s="64">
        <v>2040</v>
      </c>
      <c r="X7" s="64">
        <v>2041</v>
      </c>
      <c r="Y7" s="64">
        <v>2042</v>
      </c>
      <c r="Z7" s="64">
        <v>2043</v>
      </c>
      <c r="AA7" s="64">
        <v>2044</v>
      </c>
      <c r="AB7" s="64">
        <v>2045</v>
      </c>
      <c r="AC7" s="64">
        <v>2046</v>
      </c>
      <c r="AD7" s="64">
        <v>2047</v>
      </c>
      <c r="AE7" s="64">
        <v>2048</v>
      </c>
      <c r="AF7" s="64">
        <v>2049</v>
      </c>
      <c r="AG7" s="64">
        <v>2050</v>
      </c>
      <c r="AH7" s="64">
        <v>2051</v>
      </c>
      <c r="AI7" s="64">
        <v>2052</v>
      </c>
      <c r="AJ7" s="64">
        <v>2053</v>
      </c>
      <c r="AK7" s="64">
        <v>2054</v>
      </c>
      <c r="AL7" s="64">
        <v>2055</v>
      </c>
      <c r="AM7" s="64">
        <v>2056</v>
      </c>
      <c r="AN7" s="64">
        <v>2057</v>
      </c>
      <c r="AO7" s="64">
        <v>2058</v>
      </c>
      <c r="AP7" s="64">
        <v>2059</v>
      </c>
      <c r="AQ7" s="64">
        <v>2060</v>
      </c>
    </row>
    <row r="8" spans="1:43" x14ac:dyDescent="0.35">
      <c r="B8" s="60" t="s">
        <v>26</v>
      </c>
      <c r="C8" s="60" t="s">
        <v>209</v>
      </c>
      <c r="D8" s="61" t="s">
        <v>211</v>
      </c>
      <c r="E8" s="62" t="s">
        <v>98</v>
      </c>
      <c r="F8" s="65">
        <f>'[1]Scenario 1'!F42</f>
        <v>0.76433730450000004</v>
      </c>
      <c r="G8" s="65">
        <f>'[1]Scenario 1'!G42</f>
        <v>0.76433730450000004</v>
      </c>
      <c r="H8" s="65">
        <f>'[1]Scenario 1'!H42</f>
        <v>0.76433730450000004</v>
      </c>
      <c r="I8" s="65">
        <f>'[1]Scenario 1'!I42</f>
        <v>0.89118756690000001</v>
      </c>
      <c r="J8" s="65">
        <f>'[1]Scenario 1'!J42</f>
        <v>1.2186777437</v>
      </c>
      <c r="K8" s="65">
        <f>'[1]Scenario 1'!K42</f>
        <v>1.6672169180999998</v>
      </c>
      <c r="L8" s="65">
        <f>'[1]Scenario 1'!L42</f>
        <v>2.1572141730000003</v>
      </c>
      <c r="M8" s="65">
        <f>'[1]Scenario 1'!M42</f>
        <v>2.6090785919999999</v>
      </c>
      <c r="N8" s="65">
        <f>'[1]Scenario 1'!N42</f>
        <v>3.0612600919999999</v>
      </c>
      <c r="O8" s="65">
        <f>'[1]Scenario 1'!O42</f>
        <v>3.6088940149999997</v>
      </c>
      <c r="P8" s="65">
        <f>'[1]Scenario 1'!P42</f>
        <v>4.2391174949999995</v>
      </c>
      <c r="Q8" s="65">
        <f>'[1]Scenario 1'!Q42</f>
        <v>4.9390676629999994</v>
      </c>
      <c r="R8" s="65">
        <f>'[1]Scenario 1'!R42</f>
        <v>5.6958816499999996</v>
      </c>
      <c r="S8" s="65">
        <f>'[1]Scenario 1'!S42</f>
        <v>6.4966965910000001</v>
      </c>
      <c r="T8" s="65">
        <f>'[1]Scenario 1'!T42</f>
        <v>7.3286496190000001</v>
      </c>
      <c r="U8" s="65">
        <f>'[1]Scenario 1'!U42</f>
        <v>8.1788778630000003</v>
      </c>
      <c r="V8" s="65">
        <f>'[1]Scenario 1'!V42</f>
        <v>9.0345184570000008</v>
      </c>
      <c r="W8" s="65">
        <f>'[1]Scenario 1'!W42</f>
        <v>9.882708534999999</v>
      </c>
      <c r="X8" s="65">
        <f>'[1]Scenario 1'!X42</f>
        <v>10.710585227999999</v>
      </c>
      <c r="Y8" s="65">
        <f>'[1]Scenario 1'!Y42</f>
        <v>11.505285669000001</v>
      </c>
      <c r="Z8" s="65">
        <f>'[1]Scenario 1'!Z42</f>
        <v>12.253946987999999</v>
      </c>
      <c r="AA8" s="65">
        <f>'[1]Scenario 1'!AA42</f>
        <v>12.943706322000001</v>
      </c>
      <c r="AB8" s="65">
        <f>'[1]Scenario 1'!AB42</f>
        <v>13.561700800000001</v>
      </c>
      <c r="AC8" s="65">
        <f>'[1]Scenario 1'!AC42</f>
        <v>14.095067556</v>
      </c>
      <c r="AD8" s="65">
        <f>'[1]Scenario 1'!AD42</f>
        <v>14.53094372</v>
      </c>
      <c r="AE8" s="65">
        <f>'[1]Scenario 1'!AE42</f>
        <v>14.856466427999999</v>
      </c>
      <c r="AF8" s="65">
        <f>'[1]Scenario 1'!AF42</f>
        <v>15.058772810000001</v>
      </c>
      <c r="AG8" s="65">
        <f>'[1]Scenario 1'!AG42</f>
        <v>15.125</v>
      </c>
      <c r="AH8" s="65">
        <f>'[1]Scenario 1'!AH42</f>
        <v>15.125</v>
      </c>
      <c r="AI8" s="65">
        <f>'[1]Scenario 1'!AI42</f>
        <v>15.125</v>
      </c>
      <c r="AJ8" s="65">
        <f>'[1]Scenario 1'!AJ42</f>
        <v>15.125</v>
      </c>
      <c r="AK8" s="65">
        <f>'[1]Scenario 1'!AK42</f>
        <v>15.125</v>
      </c>
      <c r="AL8" s="65">
        <f>'[1]Scenario 1'!AL42</f>
        <v>15.125</v>
      </c>
      <c r="AM8" s="65">
        <f>'[1]Scenario 1'!AM42</f>
        <v>15.125</v>
      </c>
      <c r="AN8" s="65">
        <f>'[1]Scenario 1'!AN42</f>
        <v>15.125</v>
      </c>
      <c r="AO8" s="65">
        <f>'[1]Scenario 1'!AO42</f>
        <v>15.125</v>
      </c>
      <c r="AP8" s="65">
        <f>'[1]Scenario 1'!AP42</f>
        <v>15.125</v>
      </c>
      <c r="AQ8" s="65">
        <f>'[1]Scenario 1'!AQ42</f>
        <v>15.125</v>
      </c>
    </row>
    <row r="9" spans="1:43" x14ac:dyDescent="0.35">
      <c r="B9" s="60" t="s">
        <v>210</v>
      </c>
      <c r="C9" s="60" t="s">
        <v>210</v>
      </c>
      <c r="D9" s="61" t="s">
        <v>212</v>
      </c>
      <c r="E9" s="62" t="s">
        <v>98</v>
      </c>
      <c r="F9" s="65">
        <f>'[1]Scenario 1'!F43</f>
        <v>0</v>
      </c>
      <c r="G9" s="65">
        <f>'[1]Scenario 1'!G43</f>
        <v>0</v>
      </c>
      <c r="H9" s="65">
        <f>'[1]Scenario 1'!H43</f>
        <v>0</v>
      </c>
      <c r="I9" s="65">
        <f>'[1]Scenario 1'!I43</f>
        <v>7.2657113689999997E-2</v>
      </c>
      <c r="J9" s="65">
        <f>'[1]Scenario 1'!J43</f>
        <v>0.26579402920999995</v>
      </c>
      <c r="K9" s="65">
        <f>'[1]Scenario 1'!K43</f>
        <v>0.56960798069999996</v>
      </c>
      <c r="L9" s="65">
        <f>'[1]Scenario 1'!L43</f>
        <v>1.0856856223999998</v>
      </c>
      <c r="M9" s="65">
        <f>'[1]Scenario 1'!M43</f>
        <v>2.5484482207000001</v>
      </c>
      <c r="N9" s="65">
        <f>'[1]Scenario 1'!N43</f>
        <v>3.3538051910000002</v>
      </c>
      <c r="O9" s="65">
        <f>'[1]Scenario 1'!O43</f>
        <v>4.2101015769999997</v>
      </c>
      <c r="P9" s="65">
        <f>'[1]Scenario 1'!P43</f>
        <v>4.8256994290000002</v>
      </c>
      <c r="Q9" s="65">
        <f>'[1]Scenario 1'!Q43</f>
        <v>5.5902453249999997</v>
      </c>
      <c r="R9" s="65">
        <f>'[1]Scenario 1'!R43</f>
        <v>6.4907381089999996</v>
      </c>
      <c r="S9" s="65">
        <f>'[1]Scenario 1'!S43</f>
        <v>7.4934637420000003</v>
      </c>
      <c r="T9" s="65">
        <f>'[1]Scenario 1'!T43</f>
        <v>8.5241621050000003</v>
      </c>
      <c r="U9" s="65">
        <f>'[1]Scenario 1'!U43</f>
        <v>9.7670375940000014</v>
      </c>
      <c r="V9" s="65">
        <f>'[1]Scenario 1'!V43</f>
        <v>11.117554909000001</v>
      </c>
      <c r="W9" s="65">
        <f>'[1]Scenario 1'!W43</f>
        <v>12.615016433000001</v>
      </c>
      <c r="X9" s="65">
        <f>'[1]Scenario 1'!X43</f>
        <v>14.295487766999999</v>
      </c>
      <c r="Y9" s="65">
        <f>'[1]Scenario 1'!Y43</f>
        <v>16.286880162000003</v>
      </c>
      <c r="Z9" s="65">
        <f>'[1]Scenario 1'!Z43</f>
        <v>18.422793962</v>
      </c>
      <c r="AA9" s="65">
        <f>'[1]Scenario 1'!AA43</f>
        <v>20.656811448999996</v>
      </c>
      <c r="AB9" s="65">
        <f>'[1]Scenario 1'!AB43</f>
        <v>23.104999714000002</v>
      </c>
      <c r="AC9" s="65">
        <f>'[1]Scenario 1'!AC43</f>
        <v>25.894612110999997</v>
      </c>
      <c r="AD9" s="65">
        <f>'[1]Scenario 1'!AD43</f>
        <v>28.664260798000001</v>
      </c>
      <c r="AE9" s="65">
        <f>'[1]Scenario 1'!AE43</f>
        <v>31.534935094000001</v>
      </c>
      <c r="AF9" s="65">
        <f>'[1]Scenario 1'!AF43</f>
        <v>34.666291890000004</v>
      </c>
      <c r="AG9" s="65">
        <f>'[1]Scenario 1'!AG43</f>
        <v>37.914345728000001</v>
      </c>
      <c r="AH9" s="65">
        <f>'[1]Scenario 1'!AH43</f>
        <v>41.281656042999998</v>
      </c>
      <c r="AI9" s="65">
        <f>'[1]Scenario 1'!AI43</f>
        <v>44.777697520999993</v>
      </c>
      <c r="AJ9" s="65">
        <f>'[1]Scenario 1'!AJ43</f>
        <v>48.112176577000007</v>
      </c>
      <c r="AK9" s="65">
        <f>'[1]Scenario 1'!AK43</f>
        <v>51.290974560000002</v>
      </c>
      <c r="AL9" s="65">
        <f>'[1]Scenario 1'!AL43</f>
        <v>54.298117379999994</v>
      </c>
      <c r="AM9" s="65">
        <f>'[1]Scenario 1'!AM43</f>
        <v>57.042304139999999</v>
      </c>
      <c r="AN9" s="65">
        <f>'[1]Scenario 1'!AN43</f>
        <v>59.697313170000001</v>
      </c>
      <c r="AO9" s="65">
        <f>'[1]Scenario 1'!AO43</f>
        <v>62.361149269999999</v>
      </c>
      <c r="AP9" s="65">
        <f>'[1]Scenario 1'!AP43</f>
        <v>63.688233760000003</v>
      </c>
      <c r="AQ9" s="65">
        <f>'[1]Scenario 1'!AQ43</f>
        <v>65.023200110000005</v>
      </c>
    </row>
    <row r="10" spans="1:43" x14ac:dyDescent="0.35">
      <c r="B10" s="60" t="s">
        <v>210</v>
      </c>
      <c r="C10" s="60" t="s">
        <v>210</v>
      </c>
      <c r="D10" s="61" t="s">
        <v>213</v>
      </c>
      <c r="E10" s="62" t="s">
        <v>98</v>
      </c>
      <c r="F10" s="65">
        <f>'[1]Scenario 1'!F44</f>
        <v>0.60199999679999994</v>
      </c>
      <c r="G10" s="65">
        <f>'[1]Scenario 1'!G44</f>
        <v>0.85433424349999998</v>
      </c>
      <c r="H10" s="65">
        <f>'[1]Scenario 1'!H44</f>
        <v>1.2520000009999999</v>
      </c>
      <c r="I10" s="65">
        <f>'[1]Scenario 1'!I44</f>
        <v>1.5693999985</v>
      </c>
      <c r="J10" s="65">
        <f>'[1]Scenario 1'!J44</f>
        <v>1.7647200004000001</v>
      </c>
      <c r="K10" s="65">
        <f>'[1]Scenario 1'!K44</f>
        <v>1.9764601652000002</v>
      </c>
      <c r="L10" s="65">
        <f>'[1]Scenario 1'!L44</f>
        <v>2.1013999982000002</v>
      </c>
      <c r="M10" s="65">
        <f>'[1]Scenario 1'!M44</f>
        <v>2.4854273447000002</v>
      </c>
      <c r="N10" s="65">
        <f>'[1]Scenario 1'!N44</f>
        <v>2.7415359766999998</v>
      </c>
      <c r="O10" s="65">
        <f>'[1]Scenario 1'!O44</f>
        <v>3.0546680412000002</v>
      </c>
      <c r="P10" s="65">
        <f>'[1]Scenario 1'!P44</f>
        <v>3.3925366360999996</v>
      </c>
      <c r="Q10" s="65">
        <f>'[1]Scenario 1'!Q44</f>
        <v>3.7749610997999996</v>
      </c>
      <c r="R10" s="65">
        <f>'[1]Scenario 1'!R44</f>
        <v>4.2566650298000006</v>
      </c>
      <c r="S10" s="65">
        <f>'[1]Scenario 1'!S44</f>
        <v>4.7739673242</v>
      </c>
      <c r="T10" s="65">
        <f>'[1]Scenario 1'!T44</f>
        <v>5.2680086956000007</v>
      </c>
      <c r="U10" s="65">
        <f>'[1]Scenario 1'!U44</f>
        <v>5.8060504411</v>
      </c>
      <c r="V10" s="65">
        <f>'[1]Scenario 1'!V44</f>
        <v>6.3554606443999999</v>
      </c>
      <c r="W10" s="65">
        <f>'[1]Scenario 1'!W44</f>
        <v>6.8720163893999997</v>
      </c>
      <c r="X10" s="65">
        <f>'[1]Scenario 1'!X44</f>
        <v>7.3919000710000002</v>
      </c>
      <c r="Y10" s="65">
        <f>'[1]Scenario 1'!Y44</f>
        <v>7.9643198210000001</v>
      </c>
      <c r="Z10" s="65">
        <f>'[1]Scenario 1'!Z44</f>
        <v>8.4381977260000003</v>
      </c>
      <c r="AA10" s="65">
        <f>'[1]Scenario 1'!AA44</f>
        <v>8.792511846</v>
      </c>
      <c r="AB10" s="65">
        <f>'[1]Scenario 1'!AB44</f>
        <v>9.0517502420000007</v>
      </c>
      <c r="AC10" s="65">
        <f>'[1]Scenario 1'!AC44</f>
        <v>9.2449774369999993</v>
      </c>
      <c r="AD10" s="65">
        <f>'[1]Scenario 1'!AD44</f>
        <v>9.3529748729999991</v>
      </c>
      <c r="AE10" s="65">
        <f>'[1]Scenario 1'!AE44</f>
        <v>9.4611043250000009</v>
      </c>
      <c r="AF10" s="65">
        <f>'[1]Scenario 1'!AF44</f>
        <v>9.3305379380000009</v>
      </c>
      <c r="AG10" s="65">
        <f>'[1]Scenario 1'!AG44</f>
        <v>9.0579658970000008</v>
      </c>
      <c r="AH10" s="65">
        <f>'[1]Scenario 1'!AH44</f>
        <v>8.5839924090000004</v>
      </c>
      <c r="AI10" s="65">
        <f>'[1]Scenario 1'!AI44</f>
        <v>7.9405725509999998</v>
      </c>
      <c r="AJ10" s="65">
        <f>'[1]Scenario 1'!AJ44</f>
        <v>7.1497402710000006</v>
      </c>
      <c r="AK10" s="65">
        <f>'[1]Scenario 1'!AK44</f>
        <v>6.4657870470000001</v>
      </c>
      <c r="AL10" s="65">
        <f>'[1]Scenario 1'!AL44</f>
        <v>5.8399486539999996</v>
      </c>
      <c r="AM10" s="65">
        <f>'[1]Scenario 1'!AM44</f>
        <v>5.3108292288999994</v>
      </c>
      <c r="AN10" s="65">
        <f>'[1]Scenario 1'!AN44</f>
        <v>4.8666450923999998</v>
      </c>
      <c r="AO10" s="65">
        <f>'[1]Scenario 1'!AO44</f>
        <v>4.4891854792000006</v>
      </c>
      <c r="AP10" s="65">
        <f>'[1]Scenario 1'!AP44</f>
        <v>4.2957739253999998</v>
      </c>
      <c r="AQ10" s="65">
        <f>'[1]Scenario 1'!AQ44</f>
        <v>4.1150598871000001</v>
      </c>
    </row>
    <row r="11" spans="1:43" x14ac:dyDescent="0.35">
      <c r="B11" s="60" t="s">
        <v>210</v>
      </c>
      <c r="C11" s="60" t="s">
        <v>210</v>
      </c>
      <c r="D11" s="61" t="s">
        <v>214</v>
      </c>
      <c r="E11" s="62" t="s">
        <v>98</v>
      </c>
      <c r="F11" s="65">
        <f>'[1]Scenario 1'!F45</f>
        <v>0.2</v>
      </c>
      <c r="G11" s="65">
        <f>'[1]Scenario 1'!G45</f>
        <v>0.3</v>
      </c>
      <c r="H11" s="65">
        <f>'[1]Scenario 1'!H45</f>
        <v>0.45</v>
      </c>
      <c r="I11" s="65">
        <f>'[1]Scenario 1'!I45</f>
        <v>0.6</v>
      </c>
      <c r="J11" s="65">
        <f>'[1]Scenario 1'!J45</f>
        <v>0.8</v>
      </c>
      <c r="K11" s="65">
        <f>'[1]Scenario 1'!K45</f>
        <v>2</v>
      </c>
      <c r="L11" s="65">
        <f>'[1]Scenario 1'!L45</f>
        <v>3.5</v>
      </c>
      <c r="M11" s="65">
        <f>'[1]Scenario 1'!M45</f>
        <v>5</v>
      </c>
      <c r="N11" s="65">
        <f>'[1]Scenario 1'!N45</f>
        <v>6.2</v>
      </c>
      <c r="O11" s="65">
        <f>'[1]Scenario 1'!O45</f>
        <v>7.4</v>
      </c>
      <c r="P11" s="65">
        <f>'[1]Scenario 1'!P45</f>
        <v>8.6</v>
      </c>
      <c r="Q11" s="65">
        <f>'[1]Scenario 1'!Q45</f>
        <v>9.8000000000000007</v>
      </c>
      <c r="R11" s="65">
        <f>'[1]Scenario 1'!R45</f>
        <v>11</v>
      </c>
      <c r="S11" s="65">
        <f>'[1]Scenario 1'!S45</f>
        <v>12</v>
      </c>
      <c r="T11" s="65">
        <f>'[1]Scenario 1'!T45</f>
        <v>13</v>
      </c>
      <c r="U11" s="65">
        <f>'[1]Scenario 1'!U45</f>
        <v>14</v>
      </c>
      <c r="V11" s="65">
        <f>'[1]Scenario 1'!V45</f>
        <v>15</v>
      </c>
      <c r="W11" s="65">
        <f>'[1]Scenario 1'!W45</f>
        <v>16</v>
      </c>
      <c r="X11" s="65">
        <f>'[1]Scenario 1'!X45</f>
        <v>16.833333330000002</v>
      </c>
      <c r="Y11" s="65">
        <f>'[1]Scenario 1'!Y45</f>
        <v>17.666666669999998</v>
      </c>
      <c r="Z11" s="65">
        <f>'[1]Scenario 1'!Z45</f>
        <v>18.5</v>
      </c>
      <c r="AA11" s="65">
        <f>'[1]Scenario 1'!AA45</f>
        <v>19.333333330000002</v>
      </c>
      <c r="AB11" s="65">
        <f>'[1]Scenario 1'!AB45</f>
        <v>20.166666669999998</v>
      </c>
      <c r="AC11" s="65">
        <f>'[1]Scenario 1'!AC45</f>
        <v>21</v>
      </c>
      <c r="AD11" s="65">
        <f>'[1]Scenario 1'!AD45</f>
        <v>21.647330099999998</v>
      </c>
      <c r="AE11" s="65">
        <f>'[1]Scenario 1'!AE45</f>
        <v>22.294660189999998</v>
      </c>
      <c r="AF11" s="65">
        <f>'[1]Scenario 1'!AF45</f>
        <v>22.941990290000003</v>
      </c>
      <c r="AG11" s="65">
        <f>'[1]Scenario 1'!AG45</f>
        <v>23.589320390000001</v>
      </c>
      <c r="AH11" s="65">
        <f>'[1]Scenario 1'!AH45</f>
        <v>23.589320390000001</v>
      </c>
      <c r="AI11" s="65">
        <f>'[1]Scenario 1'!AI45</f>
        <v>23.53932039</v>
      </c>
      <c r="AJ11" s="65">
        <f>'[1]Scenario 1'!AJ45</f>
        <v>23.389320390000002</v>
      </c>
      <c r="AK11" s="65">
        <f>'[1]Scenario 1'!AK45</f>
        <v>23.089320390000001</v>
      </c>
      <c r="AL11" s="65">
        <f>'[1]Scenario 1'!AL45</f>
        <v>22.639320390000002</v>
      </c>
      <c r="AM11" s="65">
        <f>'[1]Scenario 1'!AM45</f>
        <v>22.1</v>
      </c>
      <c r="AN11" s="65">
        <f>'[1]Scenario 1'!AN45</f>
        <v>22</v>
      </c>
      <c r="AO11" s="65">
        <f>'[1]Scenario 1'!AO45</f>
        <v>21.8</v>
      </c>
      <c r="AP11" s="65">
        <f>'[1]Scenario 1'!AP45</f>
        <v>21.6</v>
      </c>
      <c r="AQ11" s="65">
        <f>'[1]Scenario 1'!AQ45</f>
        <v>21.4</v>
      </c>
    </row>
    <row r="12" spans="1:43" x14ac:dyDescent="0.35">
      <c r="B12" s="60" t="s">
        <v>210</v>
      </c>
      <c r="C12" s="60" t="s">
        <v>210</v>
      </c>
      <c r="D12" s="61" t="s">
        <v>215</v>
      </c>
      <c r="E12" s="62" t="s">
        <v>98</v>
      </c>
      <c r="F12" s="65">
        <f>'[1]Scenario 1'!F46</f>
        <v>5</v>
      </c>
      <c r="G12" s="65">
        <f>'[1]Scenario 1'!G46</f>
        <v>5</v>
      </c>
      <c r="H12" s="65">
        <f>'[1]Scenario 1'!H46</f>
        <v>5</v>
      </c>
      <c r="I12" s="65">
        <f>'[1]Scenario 1'!I46</f>
        <v>5</v>
      </c>
      <c r="J12" s="65">
        <f>'[1]Scenario 1'!J46</f>
        <v>5</v>
      </c>
      <c r="K12" s="65">
        <f>'[1]Scenario 1'!K46</f>
        <v>4.8</v>
      </c>
      <c r="L12" s="65">
        <f>'[1]Scenario 1'!L46</f>
        <v>4.4000000000000004</v>
      </c>
      <c r="M12" s="65">
        <f>'[1]Scenario 1'!M46</f>
        <v>3.5</v>
      </c>
      <c r="N12" s="65">
        <f>'[1]Scenario 1'!N46</f>
        <v>3.5</v>
      </c>
      <c r="O12" s="65">
        <f>'[1]Scenario 1'!O46</f>
        <v>3</v>
      </c>
      <c r="P12" s="65">
        <f>'[1]Scenario 1'!P46</f>
        <v>2.5</v>
      </c>
      <c r="Q12" s="65">
        <f>'[1]Scenario 1'!Q46</f>
        <v>2</v>
      </c>
      <c r="R12" s="65">
        <f>'[1]Scenario 1'!R46</f>
        <v>1E-3</v>
      </c>
      <c r="S12" s="65">
        <f>'[1]Scenario 1'!S46</f>
        <v>1E-3</v>
      </c>
      <c r="T12" s="65">
        <f>'[1]Scenario 1'!T46</f>
        <v>1E-3</v>
      </c>
      <c r="U12" s="65">
        <f>'[1]Scenario 1'!U46</f>
        <v>1E-3</v>
      </c>
      <c r="V12" s="65">
        <f>'[1]Scenario 1'!V46</f>
        <v>1E-3</v>
      </c>
      <c r="W12" s="65">
        <f>'[1]Scenario 1'!W46</f>
        <v>1E-3</v>
      </c>
      <c r="X12" s="65">
        <f>'[1]Scenario 1'!X46</f>
        <v>1E-3</v>
      </c>
      <c r="Y12" s="65">
        <f>'[1]Scenario 1'!Y46</f>
        <v>1E-3</v>
      </c>
      <c r="Z12" s="65">
        <f>'[1]Scenario 1'!Z46</f>
        <v>1E-3</v>
      </c>
      <c r="AA12" s="65">
        <f>'[1]Scenario 1'!AA46</f>
        <v>1E-3</v>
      </c>
      <c r="AB12" s="65">
        <f>'[1]Scenario 1'!AB46</f>
        <v>1E-3</v>
      </c>
      <c r="AC12" s="65">
        <f>'[1]Scenario 1'!AC46</f>
        <v>1E-3</v>
      </c>
      <c r="AD12" s="65">
        <f>'[1]Scenario 1'!AD46</f>
        <v>1E-3</v>
      </c>
      <c r="AE12" s="65">
        <f>'[1]Scenario 1'!AE46</f>
        <v>1E-3</v>
      </c>
      <c r="AF12" s="65">
        <f>'[1]Scenario 1'!AF46</f>
        <v>1E-3</v>
      </c>
      <c r="AG12" s="65">
        <f>'[1]Scenario 1'!AG46</f>
        <v>1E-3</v>
      </c>
      <c r="AH12" s="65">
        <f>'[1]Scenario 1'!AH46</f>
        <v>1E-3</v>
      </c>
      <c r="AI12" s="65">
        <f>'[1]Scenario 1'!AI46</f>
        <v>1E-3</v>
      </c>
      <c r="AJ12" s="65">
        <f>'[1]Scenario 1'!AJ46</f>
        <v>1E-3</v>
      </c>
      <c r="AK12" s="65">
        <f>'[1]Scenario 1'!AK46</f>
        <v>1E-3</v>
      </c>
      <c r="AL12" s="65">
        <f>'[1]Scenario 1'!AL46</f>
        <v>1E-3</v>
      </c>
      <c r="AM12" s="65">
        <f>'[1]Scenario 1'!AM46</f>
        <v>1E-3</v>
      </c>
      <c r="AN12" s="65">
        <f>'[1]Scenario 1'!AN46</f>
        <v>1E-3</v>
      </c>
      <c r="AO12" s="65">
        <f>'[1]Scenario 1'!AO46</f>
        <v>1E-3</v>
      </c>
      <c r="AP12" s="65">
        <f>'[1]Scenario 1'!AP46</f>
        <v>1E-3</v>
      </c>
      <c r="AQ12" s="65">
        <f>'[1]Scenario 1'!AQ46</f>
        <v>1E-3</v>
      </c>
    </row>
    <row r="13" spans="1:43" x14ac:dyDescent="0.35">
      <c r="A13" s="59" t="s">
        <v>210</v>
      </c>
      <c r="B13" s="59" t="s">
        <v>210</v>
      </c>
      <c r="C13" s="59" t="s">
        <v>210</v>
      </c>
      <c r="D13" s="59" t="s">
        <v>210</v>
      </c>
      <c r="E13" s="59" t="s">
        <v>210</v>
      </c>
      <c r="F13" s="64" t="s">
        <v>210</v>
      </c>
      <c r="G13" s="64" t="s">
        <v>210</v>
      </c>
      <c r="H13" s="64" t="s">
        <v>210</v>
      </c>
      <c r="I13" s="64" t="s">
        <v>210</v>
      </c>
      <c r="J13" s="64" t="s">
        <v>210</v>
      </c>
      <c r="K13" s="64" t="s">
        <v>210</v>
      </c>
      <c r="L13" s="64" t="s">
        <v>210</v>
      </c>
      <c r="M13" s="64" t="s">
        <v>210</v>
      </c>
      <c r="N13" s="64" t="s">
        <v>210</v>
      </c>
      <c r="O13" s="64" t="s">
        <v>210</v>
      </c>
      <c r="P13" s="64" t="s">
        <v>210</v>
      </c>
      <c r="Q13" s="64" t="s">
        <v>210</v>
      </c>
      <c r="R13" s="64" t="s">
        <v>210</v>
      </c>
      <c r="S13" s="64" t="s">
        <v>210</v>
      </c>
      <c r="T13" s="64" t="s">
        <v>210</v>
      </c>
      <c r="U13" s="64" t="s">
        <v>210</v>
      </c>
      <c r="V13" s="64" t="s">
        <v>210</v>
      </c>
      <c r="W13" s="64" t="s">
        <v>210</v>
      </c>
      <c r="X13" s="64" t="s">
        <v>210</v>
      </c>
      <c r="Y13" s="64" t="s">
        <v>210</v>
      </c>
      <c r="Z13" s="64" t="s">
        <v>210</v>
      </c>
      <c r="AA13" s="64" t="s">
        <v>210</v>
      </c>
      <c r="AB13" s="64" t="s">
        <v>210</v>
      </c>
      <c r="AC13" s="64" t="s">
        <v>210</v>
      </c>
      <c r="AD13" s="64" t="s">
        <v>210</v>
      </c>
      <c r="AE13" s="64" t="s">
        <v>210</v>
      </c>
      <c r="AF13" s="64" t="s">
        <v>210</v>
      </c>
      <c r="AG13" s="64" t="s">
        <v>210</v>
      </c>
      <c r="AH13" s="64" t="s">
        <v>210</v>
      </c>
      <c r="AI13" s="64" t="s">
        <v>210</v>
      </c>
      <c r="AJ13" s="64" t="s">
        <v>210</v>
      </c>
      <c r="AK13" s="64" t="s">
        <v>210</v>
      </c>
      <c r="AL13" s="64" t="s">
        <v>210</v>
      </c>
      <c r="AM13" s="64" t="s">
        <v>210</v>
      </c>
      <c r="AN13" s="64" t="s">
        <v>210</v>
      </c>
      <c r="AO13" s="64" t="s">
        <v>210</v>
      </c>
      <c r="AP13" s="64" t="s">
        <v>210</v>
      </c>
      <c r="AQ13" s="64" t="s">
        <v>210</v>
      </c>
    </row>
    <row r="14" spans="1:43" x14ac:dyDescent="0.35">
      <c r="B14" s="60" t="s">
        <v>28</v>
      </c>
      <c r="C14" s="60" t="s">
        <v>209</v>
      </c>
      <c r="D14" s="61" t="s">
        <v>211</v>
      </c>
      <c r="E14" s="62" t="s">
        <v>98</v>
      </c>
      <c r="F14" s="65">
        <f>'[1]Scenario 2'!F42</f>
        <v>0.76433730450000004</v>
      </c>
      <c r="G14" s="65">
        <f>'[1]Scenario 2'!G42</f>
        <v>0.76433730450000004</v>
      </c>
      <c r="H14" s="65">
        <f>'[1]Scenario 2'!H42</f>
        <v>0.76433730450000004</v>
      </c>
      <c r="I14" s="65">
        <f>'[1]Scenario 2'!I42</f>
        <v>0.89118756690000001</v>
      </c>
      <c r="J14" s="65">
        <f>'[1]Scenario 2'!J42</f>
        <v>1.2186777437</v>
      </c>
      <c r="K14" s="65">
        <f>'[1]Scenario 2'!K42</f>
        <v>1.6672169180999998</v>
      </c>
      <c r="L14" s="65">
        <f>'[1]Scenario 2'!L42</f>
        <v>2.1572141730000003</v>
      </c>
      <c r="M14" s="65">
        <f>'[1]Scenario 2'!M42</f>
        <v>2.6090785919999999</v>
      </c>
      <c r="N14" s="65">
        <f>'[1]Scenario 2'!N42</f>
        <v>3.0612600919999999</v>
      </c>
      <c r="O14" s="65">
        <f>'[1]Scenario 2'!O42</f>
        <v>3.6088940149999997</v>
      </c>
      <c r="P14" s="65">
        <f>'[1]Scenario 2'!P42</f>
        <v>4.2391174949999995</v>
      </c>
      <c r="Q14" s="65">
        <f>'[1]Scenario 2'!Q42</f>
        <v>4.9390676629999994</v>
      </c>
      <c r="R14" s="65">
        <f>'[1]Scenario 2'!R42</f>
        <v>5.6958816499999996</v>
      </c>
      <c r="S14" s="65">
        <f>'[1]Scenario 2'!S42</f>
        <v>6.4966965910000001</v>
      </c>
      <c r="T14" s="65">
        <f>'[1]Scenario 2'!T42</f>
        <v>7.3286496190000001</v>
      </c>
      <c r="U14" s="65">
        <f>'[1]Scenario 2'!U42</f>
        <v>8.1788778630000003</v>
      </c>
      <c r="V14" s="65">
        <f>'[1]Scenario 2'!V42</f>
        <v>9.0345184570000008</v>
      </c>
      <c r="W14" s="65">
        <f>'[1]Scenario 2'!W42</f>
        <v>9.882708534999999</v>
      </c>
      <c r="X14" s="65">
        <f>'[1]Scenario 2'!X42</f>
        <v>10.710585227999999</v>
      </c>
      <c r="Y14" s="65">
        <f>'[1]Scenario 2'!Y42</f>
        <v>11.505285669000001</v>
      </c>
      <c r="Z14" s="65">
        <f>'[1]Scenario 2'!Z42</f>
        <v>12.253946987999999</v>
      </c>
      <c r="AA14" s="65">
        <f>'[1]Scenario 2'!AA42</f>
        <v>12.943706322000001</v>
      </c>
      <c r="AB14" s="65">
        <f>'[1]Scenario 2'!AB42</f>
        <v>13.561700800000001</v>
      </c>
      <c r="AC14" s="65">
        <f>'[1]Scenario 2'!AC42</f>
        <v>14.095067556</v>
      </c>
      <c r="AD14" s="65">
        <f>'[1]Scenario 2'!AD42</f>
        <v>14.53094372</v>
      </c>
      <c r="AE14" s="65">
        <f>'[1]Scenario 2'!AE42</f>
        <v>14.856466427999999</v>
      </c>
      <c r="AF14" s="65">
        <f>'[1]Scenario 2'!AF42</f>
        <v>15.058772810000001</v>
      </c>
      <c r="AG14" s="65">
        <f>'[1]Scenario 2'!AG42</f>
        <v>15.125</v>
      </c>
      <c r="AH14" s="65">
        <f>'[1]Scenario 2'!AH42</f>
        <v>15.125</v>
      </c>
      <c r="AI14" s="65">
        <f>'[1]Scenario 2'!AI42</f>
        <v>15.125</v>
      </c>
      <c r="AJ14" s="65">
        <f>'[1]Scenario 2'!AJ42</f>
        <v>15.125</v>
      </c>
      <c r="AK14" s="65">
        <f>'[1]Scenario 2'!AK42</f>
        <v>15.125</v>
      </c>
      <c r="AL14" s="65">
        <f>'[1]Scenario 2'!AL42</f>
        <v>15.125</v>
      </c>
      <c r="AM14" s="65">
        <f>'[1]Scenario 2'!AM42</f>
        <v>15.125</v>
      </c>
      <c r="AN14" s="65">
        <f>'[1]Scenario 2'!AN42</f>
        <v>15.125</v>
      </c>
      <c r="AO14" s="65">
        <f>'[1]Scenario 2'!AO42</f>
        <v>15.125</v>
      </c>
      <c r="AP14" s="65">
        <f>'[1]Scenario 2'!AP42</f>
        <v>15.125</v>
      </c>
      <c r="AQ14" s="65">
        <f>'[1]Scenario 2'!AQ42</f>
        <v>15.125</v>
      </c>
    </row>
    <row r="15" spans="1:43" x14ac:dyDescent="0.35">
      <c r="B15" s="60" t="s">
        <v>210</v>
      </c>
      <c r="C15" s="60" t="s">
        <v>210</v>
      </c>
      <c r="D15" s="61" t="s">
        <v>212</v>
      </c>
      <c r="E15" s="62" t="s">
        <v>98</v>
      </c>
      <c r="F15" s="65">
        <f>'[1]Scenario 2'!F43</f>
        <v>0</v>
      </c>
      <c r="G15" s="65">
        <f>'[1]Scenario 2'!G43</f>
        <v>0</v>
      </c>
      <c r="H15" s="65">
        <f>'[1]Scenario 2'!H43</f>
        <v>0</v>
      </c>
      <c r="I15" s="65">
        <f>'[1]Scenario 2'!I43</f>
        <v>6.5909828390000008E-2</v>
      </c>
      <c r="J15" s="65">
        <f>'[1]Scenario 2'!J43</f>
        <v>0.25413054058000001</v>
      </c>
      <c r="K15" s="65">
        <f>'[1]Scenario 2'!K43</f>
        <v>0.5342685627</v>
      </c>
      <c r="L15" s="65">
        <f>'[1]Scenario 2'!L43</f>
        <v>1.0833748422</v>
      </c>
      <c r="M15" s="65">
        <f>'[1]Scenario 2'!M43</f>
        <v>2.2794044658999999</v>
      </c>
      <c r="N15" s="65">
        <f>'[1]Scenario 2'!N43</f>
        <v>2.7805106680999998</v>
      </c>
      <c r="O15" s="65">
        <f>'[1]Scenario 2'!O43</f>
        <v>3.1559279082000002</v>
      </c>
      <c r="P15" s="65">
        <f>'[1]Scenario 2'!P43</f>
        <v>3.0961598442999998</v>
      </c>
      <c r="Q15" s="65">
        <f>'[1]Scenario 2'!Q43</f>
        <v>2.9608602377</v>
      </c>
      <c r="R15" s="65">
        <f>'[1]Scenario 2'!R43</f>
        <v>2.7901664412999998</v>
      </c>
      <c r="S15" s="65">
        <f>'[1]Scenario 2'!S43</f>
        <v>2.5809422549000001</v>
      </c>
      <c r="T15" s="65">
        <f>'[1]Scenario 2'!T43</f>
        <v>2.2885882165000004</v>
      </c>
      <c r="U15" s="65">
        <f>'[1]Scenario 2'!U43</f>
        <v>1.99872124781</v>
      </c>
      <c r="V15" s="65">
        <f>'[1]Scenario 2'!V43</f>
        <v>1.9110814811000001</v>
      </c>
      <c r="W15" s="65">
        <f>'[1]Scenario 2'!W43</f>
        <v>1.8777058555399999</v>
      </c>
      <c r="X15" s="65">
        <f>'[1]Scenario 2'!X43</f>
        <v>1.7338938379960001</v>
      </c>
      <c r="Y15" s="65">
        <f>'[1]Scenario 2'!Y43</f>
        <v>1.9666242780000001</v>
      </c>
      <c r="Z15" s="65">
        <f>'[1]Scenario 2'!Z43</f>
        <v>2.3497048512999998</v>
      </c>
      <c r="AA15" s="65">
        <f>'[1]Scenario 2'!AA43</f>
        <v>3.1085761702999997</v>
      </c>
      <c r="AB15" s="65">
        <f>'[1]Scenario 2'!AB43</f>
        <v>4.0594427023999993</v>
      </c>
      <c r="AC15" s="65">
        <f>'[1]Scenario 2'!AC43</f>
        <v>5.3137739170000007</v>
      </c>
      <c r="AD15" s="65">
        <f>'[1]Scenario 2'!AD43</f>
        <v>6.5632752110000006</v>
      </c>
      <c r="AE15" s="65">
        <f>'[1]Scenario 2'!AE43</f>
        <v>7.7871512010000004</v>
      </c>
      <c r="AF15" s="65">
        <f>'[1]Scenario 2'!AF43</f>
        <v>9.0269191639999988</v>
      </c>
      <c r="AG15" s="65">
        <f>'[1]Scenario 2'!AG43</f>
        <v>10.399595668999998</v>
      </c>
      <c r="AH15" s="65">
        <f>'[1]Scenario 2'!AH43</f>
        <v>11.845370537000001</v>
      </c>
      <c r="AI15" s="65">
        <f>'[1]Scenario 2'!AI43</f>
        <v>13.469059790000001</v>
      </c>
      <c r="AJ15" s="65">
        <f>'[1]Scenario 2'!AJ43</f>
        <v>15.146886177000001</v>
      </c>
      <c r="AK15" s="65">
        <f>'[1]Scenario 2'!AK43</f>
        <v>17.038248468999999</v>
      </c>
      <c r="AL15" s="65">
        <f>'[1]Scenario 2'!AL43</f>
        <v>19.173741209999999</v>
      </c>
      <c r="AM15" s="65">
        <f>'[1]Scenario 2'!AM43</f>
        <v>21.064677543000002</v>
      </c>
      <c r="AN15" s="65">
        <f>'[1]Scenario 2'!AN43</f>
        <v>22.970366573000003</v>
      </c>
      <c r="AO15" s="65">
        <f>'[1]Scenario 2'!AO43</f>
        <v>24.987668293000002</v>
      </c>
      <c r="AP15" s="65">
        <f>'[1]Scenario 2'!AP43</f>
        <v>26.049868304</v>
      </c>
      <c r="AQ15" s="65">
        <f>'[1]Scenario 2'!AQ43</f>
        <v>26.768378439999999</v>
      </c>
    </row>
    <row r="16" spans="1:43" x14ac:dyDescent="0.35">
      <c r="B16" s="60" t="s">
        <v>210</v>
      </c>
      <c r="C16" s="60" t="s">
        <v>210</v>
      </c>
      <c r="D16" s="61" t="s">
        <v>213</v>
      </c>
      <c r="E16" s="62" t="s">
        <v>98</v>
      </c>
      <c r="F16" s="65">
        <f>'[1]Scenario 2'!F44</f>
        <v>0.60199999679999994</v>
      </c>
      <c r="G16" s="65">
        <f>'[1]Scenario 2'!G44</f>
        <v>0.85433424349999998</v>
      </c>
      <c r="H16" s="65">
        <f>'[1]Scenario 2'!H44</f>
        <v>1.2520000009999999</v>
      </c>
      <c r="I16" s="65">
        <f>'[1]Scenario 2'!I44</f>
        <v>1.5693999985</v>
      </c>
      <c r="J16" s="65">
        <f>'[1]Scenario 2'!J44</f>
        <v>1.7647200004000001</v>
      </c>
      <c r="K16" s="65">
        <f>'[1]Scenario 2'!K44</f>
        <v>1.9764601652000002</v>
      </c>
      <c r="L16" s="65">
        <f>'[1]Scenario 2'!L44</f>
        <v>2.1013999982000002</v>
      </c>
      <c r="M16" s="65">
        <f>'[1]Scenario 2'!M44</f>
        <v>2.4854273447000002</v>
      </c>
      <c r="N16" s="65">
        <f>'[1]Scenario 2'!N44</f>
        <v>2.7415359766999998</v>
      </c>
      <c r="O16" s="65">
        <f>'[1]Scenario 2'!O44</f>
        <v>3.0546680412000002</v>
      </c>
      <c r="P16" s="65">
        <f>'[1]Scenario 2'!P44</f>
        <v>3.3925366360999996</v>
      </c>
      <c r="Q16" s="65">
        <f>'[1]Scenario 2'!Q44</f>
        <v>3.7749610997999996</v>
      </c>
      <c r="R16" s="65">
        <f>'[1]Scenario 2'!R44</f>
        <v>4.2566650298000006</v>
      </c>
      <c r="S16" s="65">
        <f>'[1]Scenario 2'!S44</f>
        <v>4.7739673242</v>
      </c>
      <c r="T16" s="65">
        <f>'[1]Scenario 2'!T44</f>
        <v>5.2680086956000007</v>
      </c>
      <c r="U16" s="65">
        <f>'[1]Scenario 2'!U44</f>
        <v>5.8060504411</v>
      </c>
      <c r="V16" s="65">
        <f>'[1]Scenario 2'!V44</f>
        <v>6.3554606443999999</v>
      </c>
      <c r="W16" s="65">
        <f>'[1]Scenario 2'!W44</f>
        <v>6.8720163893999997</v>
      </c>
      <c r="X16" s="65">
        <f>'[1]Scenario 2'!X44</f>
        <v>7.3919000710000002</v>
      </c>
      <c r="Y16" s="65">
        <f>'[1]Scenario 2'!Y44</f>
        <v>7.9643198210000001</v>
      </c>
      <c r="Z16" s="65">
        <f>'[1]Scenario 2'!Z44</f>
        <v>8.4381977260000003</v>
      </c>
      <c r="AA16" s="65">
        <f>'[1]Scenario 2'!AA44</f>
        <v>8.792511846</v>
      </c>
      <c r="AB16" s="65">
        <f>'[1]Scenario 2'!AB44</f>
        <v>9.0517502420000007</v>
      </c>
      <c r="AC16" s="65">
        <f>'[1]Scenario 2'!AC44</f>
        <v>9.2449774369999993</v>
      </c>
      <c r="AD16" s="65">
        <f>'[1]Scenario 2'!AD44</f>
        <v>9.3529748729999991</v>
      </c>
      <c r="AE16" s="65">
        <f>'[1]Scenario 2'!AE44</f>
        <v>9.4611043250000009</v>
      </c>
      <c r="AF16" s="65">
        <f>'[1]Scenario 2'!AF44</f>
        <v>9.3305379380000009</v>
      </c>
      <c r="AG16" s="65">
        <f>'[1]Scenario 2'!AG44</f>
        <v>9.0579658970000008</v>
      </c>
      <c r="AH16" s="65">
        <f>'[1]Scenario 2'!AH44</f>
        <v>8.5839924090000004</v>
      </c>
      <c r="AI16" s="65">
        <f>'[1]Scenario 2'!AI44</f>
        <v>7.9405725509999998</v>
      </c>
      <c r="AJ16" s="65">
        <f>'[1]Scenario 2'!AJ44</f>
        <v>7.1497402710000006</v>
      </c>
      <c r="AK16" s="65">
        <f>'[1]Scenario 2'!AK44</f>
        <v>6.4657870470000001</v>
      </c>
      <c r="AL16" s="65">
        <f>'[1]Scenario 2'!AL44</f>
        <v>5.8399486539999996</v>
      </c>
      <c r="AM16" s="65">
        <f>'[1]Scenario 2'!AM44</f>
        <v>5.3108292288999994</v>
      </c>
      <c r="AN16" s="65">
        <f>'[1]Scenario 2'!AN44</f>
        <v>4.8666450923999998</v>
      </c>
      <c r="AO16" s="65">
        <f>'[1]Scenario 2'!AO44</f>
        <v>4.4891854792000006</v>
      </c>
      <c r="AP16" s="65">
        <f>'[1]Scenario 2'!AP44</f>
        <v>4.2957739253999998</v>
      </c>
      <c r="AQ16" s="65">
        <f>'[1]Scenario 2'!AQ44</f>
        <v>4.1150598871000001</v>
      </c>
    </row>
    <row r="17" spans="1:43" x14ac:dyDescent="0.35">
      <c r="B17" s="60" t="s">
        <v>210</v>
      </c>
      <c r="C17" s="60" t="s">
        <v>210</v>
      </c>
      <c r="D17" s="61" t="s">
        <v>214</v>
      </c>
      <c r="E17" s="62" t="s">
        <v>98</v>
      </c>
      <c r="F17" s="65">
        <f>'[1]Scenario 2'!F45</f>
        <v>0.2</v>
      </c>
      <c r="G17" s="65">
        <f>'[1]Scenario 2'!G45</f>
        <v>0.3</v>
      </c>
      <c r="H17" s="65">
        <f>'[1]Scenario 2'!H45</f>
        <v>0.45</v>
      </c>
      <c r="I17" s="65">
        <f>'[1]Scenario 2'!I45</f>
        <v>0.6</v>
      </c>
      <c r="J17" s="65">
        <f>'[1]Scenario 2'!J45</f>
        <v>0.8</v>
      </c>
      <c r="K17" s="65">
        <f>'[1]Scenario 2'!K45</f>
        <v>2</v>
      </c>
      <c r="L17" s="65">
        <f>'[1]Scenario 2'!L45</f>
        <v>3.5</v>
      </c>
      <c r="M17" s="65">
        <f>'[1]Scenario 2'!M45</f>
        <v>5</v>
      </c>
      <c r="N17" s="65">
        <f>'[1]Scenario 2'!N45</f>
        <v>6.2</v>
      </c>
      <c r="O17" s="65">
        <f>'[1]Scenario 2'!O45</f>
        <v>7.4</v>
      </c>
      <c r="P17" s="65">
        <f>'[1]Scenario 2'!P45</f>
        <v>8.6</v>
      </c>
      <c r="Q17" s="65">
        <f>'[1]Scenario 2'!Q45</f>
        <v>9.8000000000000007</v>
      </c>
      <c r="R17" s="65">
        <f>'[1]Scenario 2'!R45</f>
        <v>11</v>
      </c>
      <c r="S17" s="65">
        <f>'[1]Scenario 2'!S45</f>
        <v>12</v>
      </c>
      <c r="T17" s="65">
        <f>'[1]Scenario 2'!T45</f>
        <v>13</v>
      </c>
      <c r="U17" s="65">
        <f>'[1]Scenario 2'!U45</f>
        <v>14</v>
      </c>
      <c r="V17" s="65">
        <f>'[1]Scenario 2'!V45</f>
        <v>15</v>
      </c>
      <c r="W17" s="65">
        <f>'[1]Scenario 2'!W45</f>
        <v>16</v>
      </c>
      <c r="X17" s="65">
        <f>'[1]Scenario 2'!X45</f>
        <v>16.833333330000002</v>
      </c>
      <c r="Y17" s="65">
        <f>'[1]Scenario 2'!Y45</f>
        <v>17.666666669999998</v>
      </c>
      <c r="Z17" s="65">
        <f>'[1]Scenario 2'!Z45</f>
        <v>18.5</v>
      </c>
      <c r="AA17" s="65">
        <f>'[1]Scenario 2'!AA45</f>
        <v>19.333333330000002</v>
      </c>
      <c r="AB17" s="65">
        <f>'[1]Scenario 2'!AB45</f>
        <v>20.166666669999998</v>
      </c>
      <c r="AC17" s="65">
        <f>'[1]Scenario 2'!AC45</f>
        <v>21</v>
      </c>
      <c r="AD17" s="65">
        <f>'[1]Scenario 2'!AD45</f>
        <v>21.647330099999998</v>
      </c>
      <c r="AE17" s="65">
        <f>'[1]Scenario 2'!AE45</f>
        <v>22.294660189999998</v>
      </c>
      <c r="AF17" s="65">
        <f>'[1]Scenario 2'!AF45</f>
        <v>22.941990290000003</v>
      </c>
      <c r="AG17" s="65">
        <f>'[1]Scenario 2'!AG45</f>
        <v>23.589320390000001</v>
      </c>
      <c r="AH17" s="65">
        <f>'[1]Scenario 2'!AH45</f>
        <v>23.589320390000001</v>
      </c>
      <c r="AI17" s="65">
        <f>'[1]Scenario 2'!AI45</f>
        <v>23.53932039</v>
      </c>
      <c r="AJ17" s="65">
        <f>'[1]Scenario 2'!AJ45</f>
        <v>23.389320390000002</v>
      </c>
      <c r="AK17" s="65">
        <f>'[1]Scenario 2'!AK45</f>
        <v>23.089320390000001</v>
      </c>
      <c r="AL17" s="65">
        <f>'[1]Scenario 2'!AL45</f>
        <v>22.639320390000002</v>
      </c>
      <c r="AM17" s="65">
        <f>'[1]Scenario 2'!AM45</f>
        <v>22.1</v>
      </c>
      <c r="AN17" s="65">
        <f>'[1]Scenario 2'!AN45</f>
        <v>22</v>
      </c>
      <c r="AO17" s="65">
        <f>'[1]Scenario 2'!AO45</f>
        <v>21.8</v>
      </c>
      <c r="AP17" s="65">
        <f>'[1]Scenario 2'!AP45</f>
        <v>21.6</v>
      </c>
      <c r="AQ17" s="65">
        <f>'[1]Scenario 2'!AQ45</f>
        <v>21.4</v>
      </c>
    </row>
    <row r="18" spans="1:43" x14ac:dyDescent="0.35">
      <c r="B18" s="60" t="s">
        <v>210</v>
      </c>
      <c r="C18" s="60" t="s">
        <v>210</v>
      </c>
      <c r="D18" s="61" t="s">
        <v>215</v>
      </c>
      <c r="E18" s="62" t="s">
        <v>98</v>
      </c>
      <c r="F18" s="65">
        <f>'[1]Scenario 2'!F46</f>
        <v>5</v>
      </c>
      <c r="G18" s="65">
        <f>'[1]Scenario 2'!G46</f>
        <v>5</v>
      </c>
      <c r="H18" s="65">
        <f>'[1]Scenario 2'!H46</f>
        <v>5</v>
      </c>
      <c r="I18" s="65">
        <f>'[1]Scenario 2'!I46</f>
        <v>5</v>
      </c>
      <c r="J18" s="65">
        <f>'[1]Scenario 2'!J46</f>
        <v>5</v>
      </c>
      <c r="K18" s="65">
        <f>'[1]Scenario 2'!K46</f>
        <v>4.8</v>
      </c>
      <c r="L18" s="65">
        <f>'[1]Scenario 2'!L46</f>
        <v>4.4000000000000004</v>
      </c>
      <c r="M18" s="65">
        <f>'[1]Scenario 2'!M46</f>
        <v>3.5</v>
      </c>
      <c r="N18" s="65">
        <f>'[1]Scenario 2'!N46</f>
        <v>3.5</v>
      </c>
      <c r="O18" s="65">
        <f>'[1]Scenario 2'!O46</f>
        <v>3</v>
      </c>
      <c r="P18" s="65">
        <f>'[1]Scenario 2'!P46</f>
        <v>2.5</v>
      </c>
      <c r="Q18" s="65">
        <f>'[1]Scenario 2'!Q46</f>
        <v>2</v>
      </c>
      <c r="R18" s="65">
        <f>'[1]Scenario 2'!R46</f>
        <v>1E-3</v>
      </c>
      <c r="S18" s="65">
        <f>'[1]Scenario 2'!S46</f>
        <v>1E-3</v>
      </c>
      <c r="T18" s="65">
        <f>'[1]Scenario 2'!T46</f>
        <v>1E-3</v>
      </c>
      <c r="U18" s="65">
        <f>'[1]Scenario 2'!U46</f>
        <v>1E-3</v>
      </c>
      <c r="V18" s="65">
        <f>'[1]Scenario 2'!V46</f>
        <v>1E-3</v>
      </c>
      <c r="W18" s="65">
        <f>'[1]Scenario 2'!W46</f>
        <v>1E-3</v>
      </c>
      <c r="X18" s="65">
        <f>'[1]Scenario 2'!X46</f>
        <v>1E-3</v>
      </c>
      <c r="Y18" s="65">
        <f>'[1]Scenario 2'!Y46</f>
        <v>1E-3</v>
      </c>
      <c r="Z18" s="65">
        <f>'[1]Scenario 2'!Z46</f>
        <v>1E-3</v>
      </c>
      <c r="AA18" s="65">
        <f>'[1]Scenario 2'!AA46</f>
        <v>1E-3</v>
      </c>
      <c r="AB18" s="65">
        <f>'[1]Scenario 2'!AB46</f>
        <v>1E-3</v>
      </c>
      <c r="AC18" s="65">
        <f>'[1]Scenario 2'!AC46</f>
        <v>1E-3</v>
      </c>
      <c r="AD18" s="65">
        <f>'[1]Scenario 2'!AD46</f>
        <v>1E-3</v>
      </c>
      <c r="AE18" s="65">
        <f>'[1]Scenario 2'!AE46</f>
        <v>1E-3</v>
      </c>
      <c r="AF18" s="65">
        <f>'[1]Scenario 2'!AF46</f>
        <v>1E-3</v>
      </c>
      <c r="AG18" s="65">
        <f>'[1]Scenario 2'!AG46</f>
        <v>1E-3</v>
      </c>
      <c r="AH18" s="65">
        <f>'[1]Scenario 2'!AH46</f>
        <v>1E-3</v>
      </c>
      <c r="AI18" s="65">
        <f>'[1]Scenario 2'!AI46</f>
        <v>1E-3</v>
      </c>
      <c r="AJ18" s="65">
        <f>'[1]Scenario 2'!AJ46</f>
        <v>1E-3</v>
      </c>
      <c r="AK18" s="65">
        <f>'[1]Scenario 2'!AK46</f>
        <v>1E-3</v>
      </c>
      <c r="AL18" s="65">
        <f>'[1]Scenario 2'!AL46</f>
        <v>1E-3</v>
      </c>
      <c r="AM18" s="65">
        <f>'[1]Scenario 2'!AM46</f>
        <v>1E-3</v>
      </c>
      <c r="AN18" s="65">
        <f>'[1]Scenario 2'!AN46</f>
        <v>1E-3</v>
      </c>
      <c r="AO18" s="65">
        <f>'[1]Scenario 2'!AO46</f>
        <v>1E-3</v>
      </c>
      <c r="AP18" s="65">
        <f>'[1]Scenario 2'!AP46</f>
        <v>1E-3</v>
      </c>
      <c r="AQ18" s="65">
        <f>'[1]Scenario 2'!AQ46</f>
        <v>1E-3</v>
      </c>
    </row>
    <row r="19" spans="1:43" x14ac:dyDescent="0.35">
      <c r="A19" s="59" t="s">
        <v>210</v>
      </c>
      <c r="B19" s="59" t="s">
        <v>210</v>
      </c>
      <c r="C19" s="59" t="s">
        <v>210</v>
      </c>
      <c r="D19" s="59" t="s">
        <v>210</v>
      </c>
      <c r="E19" s="59" t="s">
        <v>210</v>
      </c>
      <c r="F19" s="64" t="s">
        <v>210</v>
      </c>
      <c r="G19" s="64" t="s">
        <v>210</v>
      </c>
      <c r="H19" s="64" t="s">
        <v>210</v>
      </c>
      <c r="I19" s="64" t="s">
        <v>210</v>
      </c>
      <c r="J19" s="64" t="s">
        <v>210</v>
      </c>
      <c r="K19" s="64" t="s">
        <v>210</v>
      </c>
      <c r="L19" s="64" t="s">
        <v>210</v>
      </c>
      <c r="M19" s="64" t="s">
        <v>210</v>
      </c>
      <c r="N19" s="64" t="s">
        <v>210</v>
      </c>
      <c r="O19" s="64" t="s">
        <v>210</v>
      </c>
      <c r="P19" s="64" t="s">
        <v>210</v>
      </c>
      <c r="Q19" s="64" t="s">
        <v>210</v>
      </c>
      <c r="R19" s="64" t="s">
        <v>210</v>
      </c>
      <c r="S19" s="64" t="s">
        <v>210</v>
      </c>
      <c r="T19" s="64" t="s">
        <v>210</v>
      </c>
      <c r="U19" s="64" t="s">
        <v>210</v>
      </c>
      <c r="V19" s="64" t="s">
        <v>210</v>
      </c>
      <c r="W19" s="64" t="s">
        <v>210</v>
      </c>
      <c r="X19" s="64" t="s">
        <v>210</v>
      </c>
      <c r="Y19" s="64" t="s">
        <v>210</v>
      </c>
      <c r="Z19" s="64" t="s">
        <v>210</v>
      </c>
      <c r="AA19" s="64" t="s">
        <v>210</v>
      </c>
      <c r="AB19" s="64" t="s">
        <v>210</v>
      </c>
      <c r="AC19" s="64" t="s">
        <v>210</v>
      </c>
      <c r="AD19" s="64" t="s">
        <v>210</v>
      </c>
      <c r="AE19" s="64" t="s">
        <v>210</v>
      </c>
      <c r="AF19" s="64" t="s">
        <v>210</v>
      </c>
      <c r="AG19" s="64" t="s">
        <v>210</v>
      </c>
      <c r="AH19" s="64" t="s">
        <v>210</v>
      </c>
      <c r="AI19" s="64" t="s">
        <v>210</v>
      </c>
      <c r="AJ19" s="64" t="s">
        <v>210</v>
      </c>
      <c r="AK19" s="64" t="s">
        <v>210</v>
      </c>
      <c r="AL19" s="64" t="s">
        <v>210</v>
      </c>
      <c r="AM19" s="64" t="s">
        <v>210</v>
      </c>
      <c r="AN19" s="64" t="s">
        <v>210</v>
      </c>
      <c r="AO19" s="64" t="s">
        <v>210</v>
      </c>
      <c r="AP19" s="64" t="s">
        <v>210</v>
      </c>
      <c r="AQ19" s="64" t="s">
        <v>210</v>
      </c>
    </row>
    <row r="20" spans="1:43" x14ac:dyDescent="0.35">
      <c r="B20" s="60" t="s">
        <v>30</v>
      </c>
      <c r="C20" s="60" t="s">
        <v>209</v>
      </c>
      <c r="D20" s="61" t="s">
        <v>211</v>
      </c>
      <c r="E20" s="62" t="s">
        <v>98</v>
      </c>
      <c r="F20" s="65">
        <f>'[1]Scenario 3'!F42</f>
        <v>0.76433730450000004</v>
      </c>
      <c r="G20" s="65">
        <f>'[1]Scenario 3'!G42</f>
        <v>0.76433730450000004</v>
      </c>
      <c r="H20" s="65">
        <f>'[1]Scenario 3'!H42</f>
        <v>0.76433730450000004</v>
      </c>
      <c r="I20" s="65">
        <f>'[1]Scenario 3'!I42</f>
        <v>0.89118756690000001</v>
      </c>
      <c r="J20" s="65">
        <f>'[1]Scenario 3'!J42</f>
        <v>1.2186777437</v>
      </c>
      <c r="K20" s="65">
        <f>'[1]Scenario 3'!K42</f>
        <v>1.6672169180999998</v>
      </c>
      <c r="L20" s="65">
        <f>'[1]Scenario 3'!L42</f>
        <v>2.1572141730000003</v>
      </c>
      <c r="M20" s="65">
        <f>'[1]Scenario 3'!M42</f>
        <v>2.6090785919999999</v>
      </c>
      <c r="N20" s="65">
        <f>'[1]Scenario 3'!N42</f>
        <v>3.0612600919999999</v>
      </c>
      <c r="O20" s="65">
        <f>'[1]Scenario 3'!O42</f>
        <v>3.6088940149999997</v>
      </c>
      <c r="P20" s="65">
        <f>'[1]Scenario 3'!P42</f>
        <v>4.2391174949999995</v>
      </c>
      <c r="Q20" s="65">
        <f>'[1]Scenario 3'!Q42</f>
        <v>4.9390676629999994</v>
      </c>
      <c r="R20" s="65">
        <f>'[1]Scenario 3'!R42</f>
        <v>5.6958816499999996</v>
      </c>
      <c r="S20" s="65">
        <f>'[1]Scenario 3'!S42</f>
        <v>6.4966965910000001</v>
      </c>
      <c r="T20" s="65">
        <f>'[1]Scenario 3'!T42</f>
        <v>7.3286496190000001</v>
      </c>
      <c r="U20" s="65">
        <f>'[1]Scenario 3'!U42</f>
        <v>8.1788778630000003</v>
      </c>
      <c r="V20" s="65">
        <f>'[1]Scenario 3'!V42</f>
        <v>9.0345184570000008</v>
      </c>
      <c r="W20" s="65">
        <f>'[1]Scenario 3'!W42</f>
        <v>9.882708534999999</v>
      </c>
      <c r="X20" s="65">
        <f>'[1]Scenario 3'!X42</f>
        <v>10.710585227999999</v>
      </c>
      <c r="Y20" s="65">
        <f>'[1]Scenario 3'!Y42</f>
        <v>11.505285669000001</v>
      </c>
      <c r="Z20" s="65">
        <f>'[1]Scenario 3'!Z42</f>
        <v>12.253946987999999</v>
      </c>
      <c r="AA20" s="65">
        <f>'[1]Scenario 3'!AA42</f>
        <v>12.943706322000001</v>
      </c>
      <c r="AB20" s="65">
        <f>'[1]Scenario 3'!AB42</f>
        <v>13.561700800000001</v>
      </c>
      <c r="AC20" s="65">
        <f>'[1]Scenario 3'!AC42</f>
        <v>14.095067556</v>
      </c>
      <c r="AD20" s="65">
        <f>'[1]Scenario 3'!AD42</f>
        <v>14.53094372</v>
      </c>
      <c r="AE20" s="65">
        <f>'[1]Scenario 3'!AE42</f>
        <v>14.856466427999999</v>
      </c>
      <c r="AF20" s="65">
        <f>'[1]Scenario 3'!AF42</f>
        <v>15.058772810000001</v>
      </c>
      <c r="AG20" s="65">
        <f>'[1]Scenario 3'!AG42</f>
        <v>15.125</v>
      </c>
      <c r="AH20" s="65">
        <f>'[1]Scenario 3'!AH42</f>
        <v>15.125</v>
      </c>
      <c r="AI20" s="65">
        <f>'[1]Scenario 3'!AI42</f>
        <v>15.125</v>
      </c>
      <c r="AJ20" s="65">
        <f>'[1]Scenario 3'!AJ42</f>
        <v>15.125</v>
      </c>
      <c r="AK20" s="65">
        <f>'[1]Scenario 3'!AK42</f>
        <v>15.125</v>
      </c>
      <c r="AL20" s="65">
        <f>'[1]Scenario 3'!AL42</f>
        <v>15.125</v>
      </c>
      <c r="AM20" s="65">
        <f>'[1]Scenario 3'!AM42</f>
        <v>15.125</v>
      </c>
      <c r="AN20" s="65">
        <f>'[1]Scenario 3'!AN42</f>
        <v>15.125</v>
      </c>
      <c r="AO20" s="65">
        <f>'[1]Scenario 3'!AO42</f>
        <v>15.125</v>
      </c>
      <c r="AP20" s="65">
        <f>'[1]Scenario 3'!AP42</f>
        <v>15.125</v>
      </c>
      <c r="AQ20" s="65">
        <f>'[1]Scenario 3'!AQ42</f>
        <v>15.125</v>
      </c>
    </row>
    <row r="21" spans="1:43" x14ac:dyDescent="0.35">
      <c r="B21" s="60" t="s">
        <v>210</v>
      </c>
      <c r="C21" s="60" t="s">
        <v>210</v>
      </c>
      <c r="D21" s="61" t="s">
        <v>212</v>
      </c>
      <c r="E21" s="62" t="s">
        <v>98</v>
      </c>
      <c r="F21" s="65">
        <f>'[1]Scenario 3'!F43</f>
        <v>0</v>
      </c>
      <c r="G21" s="65">
        <f>'[1]Scenario 3'!G43</f>
        <v>0</v>
      </c>
      <c r="H21" s="65">
        <f>'[1]Scenario 3'!H43</f>
        <v>0</v>
      </c>
      <c r="I21" s="65">
        <f>'[1]Scenario 3'!I43</f>
        <v>7.2657113689999997E-2</v>
      </c>
      <c r="J21" s="65">
        <f>'[1]Scenario 3'!J43</f>
        <v>0.26579402920999995</v>
      </c>
      <c r="K21" s="65">
        <f>'[1]Scenario 3'!K43</f>
        <v>0.56960798039999994</v>
      </c>
      <c r="L21" s="65">
        <f>'[1]Scenario 3'!L43</f>
        <v>1.0856856228</v>
      </c>
      <c r="M21" s="65">
        <f>'[1]Scenario 3'!M43</f>
        <v>3.3529375690000003</v>
      </c>
      <c r="N21" s="65">
        <f>'[1]Scenario 3'!N43</f>
        <v>4.770140574</v>
      </c>
      <c r="O21" s="65">
        <f>'[1]Scenario 3'!O43</f>
        <v>6.4578446860000005</v>
      </c>
      <c r="P21" s="65">
        <f>'[1]Scenario 3'!P43</f>
        <v>7.9139799139999996</v>
      </c>
      <c r="Q21" s="65">
        <f>'[1]Scenario 3'!Q43</f>
        <v>9.5089065760000011</v>
      </c>
      <c r="R21" s="65">
        <f>'[1]Scenario 3'!R43</f>
        <v>11.037572566000001</v>
      </c>
      <c r="S21" s="65">
        <f>'[1]Scenario 3'!S43</f>
        <v>12.295218815</v>
      </c>
      <c r="T21" s="65">
        <f>'[1]Scenario 3'!T43</f>
        <v>13.067447405999999</v>
      </c>
      <c r="U21" s="65">
        <f>'[1]Scenario 3'!U43</f>
        <v>13.558741594999999</v>
      </c>
      <c r="V21" s="65">
        <f>'[1]Scenario 3'!V43</f>
        <v>13.690169014999999</v>
      </c>
      <c r="W21" s="65">
        <f>'[1]Scenario 3'!W43</f>
        <v>13.866477841</v>
      </c>
      <c r="X21" s="65">
        <f>'[1]Scenario 3'!X43</f>
        <v>14.099777658999999</v>
      </c>
      <c r="Y21" s="65">
        <f>'[1]Scenario 3'!Y43</f>
        <v>14.687180499999998</v>
      </c>
      <c r="Z21" s="65">
        <f>'[1]Scenario 3'!Z43</f>
        <v>15.516907178000002</v>
      </c>
      <c r="AA21" s="65">
        <f>'[1]Scenario 3'!AA43</f>
        <v>16.575183185999997</v>
      </c>
      <c r="AB21" s="65">
        <f>'[1]Scenario 3'!AB43</f>
        <v>17.839193916999999</v>
      </c>
      <c r="AC21" s="65">
        <f>'[1]Scenario 3'!AC43</f>
        <v>19.431853515000004</v>
      </c>
      <c r="AD21" s="65">
        <f>'[1]Scenario 3'!AD43</f>
        <v>21.014616802999999</v>
      </c>
      <c r="AE21" s="65">
        <f>'[1]Scenario 3'!AE43</f>
        <v>22.575523183999998</v>
      </c>
      <c r="AF21" s="65">
        <f>'[1]Scenario 3'!AF43</f>
        <v>24.278802472000002</v>
      </c>
      <c r="AG21" s="65">
        <f>'[1]Scenario 3'!AG43</f>
        <v>26.192491128</v>
      </c>
      <c r="AH21" s="65">
        <f>'[1]Scenario 3'!AH43</f>
        <v>28.348556122000002</v>
      </c>
      <c r="AI21" s="65">
        <f>'[1]Scenario 3'!AI43</f>
        <v>30.773160127000004</v>
      </c>
      <c r="AJ21" s="65">
        <f>'[1]Scenario 3'!AJ43</f>
        <v>33.298826360999996</v>
      </c>
      <c r="AK21" s="65">
        <f>'[1]Scenario 3'!AK43</f>
        <v>35.856489703000001</v>
      </c>
      <c r="AL21" s="65">
        <f>'[1]Scenario 3'!AL43</f>
        <v>38.321046377999998</v>
      </c>
      <c r="AM21" s="65">
        <f>'[1]Scenario 3'!AM43</f>
        <v>40.521810094999999</v>
      </c>
      <c r="AN21" s="65">
        <f>'[1]Scenario 3'!AN43</f>
        <v>42.43240857</v>
      </c>
      <c r="AO21" s="65">
        <f>'[1]Scenario 3'!AO43</f>
        <v>44.291261400000003</v>
      </c>
      <c r="AP21" s="65">
        <f>'[1]Scenario 3'!AP43</f>
        <v>45.162789199999999</v>
      </c>
      <c r="AQ21" s="65">
        <f>'[1]Scenario 3'!AQ43</f>
        <v>45.851737779999993</v>
      </c>
    </row>
    <row r="22" spans="1:43" x14ac:dyDescent="0.35">
      <c r="B22" s="60" t="s">
        <v>210</v>
      </c>
      <c r="C22" s="60" t="s">
        <v>210</v>
      </c>
      <c r="D22" s="61" t="s">
        <v>213</v>
      </c>
      <c r="E22" s="62" t="s">
        <v>98</v>
      </c>
      <c r="F22" s="65">
        <f>'[1]Scenario 3'!F44</f>
        <v>0.60199999679999994</v>
      </c>
      <c r="G22" s="65">
        <f>'[1]Scenario 3'!G44</f>
        <v>0.85433424349999998</v>
      </c>
      <c r="H22" s="65">
        <f>'[1]Scenario 3'!H44</f>
        <v>1.2520000009999999</v>
      </c>
      <c r="I22" s="65">
        <f>'[1]Scenario 3'!I44</f>
        <v>1.5693999985</v>
      </c>
      <c r="J22" s="65">
        <f>'[1]Scenario 3'!J44</f>
        <v>1.7647200004000001</v>
      </c>
      <c r="K22" s="65">
        <f>'[1]Scenario 3'!K44</f>
        <v>1.9764601652000002</v>
      </c>
      <c r="L22" s="65">
        <f>'[1]Scenario 3'!L44</f>
        <v>2.1013999982000002</v>
      </c>
      <c r="M22" s="65">
        <f>'[1]Scenario 3'!M44</f>
        <v>2.4854273447000002</v>
      </c>
      <c r="N22" s="65">
        <f>'[1]Scenario 3'!N44</f>
        <v>2.7415359766999998</v>
      </c>
      <c r="O22" s="65">
        <f>'[1]Scenario 3'!O44</f>
        <v>3.0546680412000002</v>
      </c>
      <c r="P22" s="65">
        <f>'[1]Scenario 3'!P44</f>
        <v>3.3925366360999996</v>
      </c>
      <c r="Q22" s="65">
        <f>'[1]Scenario 3'!Q44</f>
        <v>3.7749610997999996</v>
      </c>
      <c r="R22" s="65">
        <f>'[1]Scenario 3'!R44</f>
        <v>4.2566650298000006</v>
      </c>
      <c r="S22" s="65">
        <f>'[1]Scenario 3'!S44</f>
        <v>4.7739673242</v>
      </c>
      <c r="T22" s="65">
        <f>'[1]Scenario 3'!T44</f>
        <v>5.2680086956000007</v>
      </c>
      <c r="U22" s="65">
        <f>'[1]Scenario 3'!U44</f>
        <v>5.8060504411</v>
      </c>
      <c r="V22" s="65">
        <f>'[1]Scenario 3'!V44</f>
        <v>6.3554606443999999</v>
      </c>
      <c r="W22" s="65">
        <f>'[1]Scenario 3'!W44</f>
        <v>6.8720163893999997</v>
      </c>
      <c r="X22" s="65">
        <f>'[1]Scenario 3'!X44</f>
        <v>7.3919000710000002</v>
      </c>
      <c r="Y22" s="65">
        <f>'[1]Scenario 3'!Y44</f>
        <v>7.9643198210000001</v>
      </c>
      <c r="Z22" s="65">
        <f>'[1]Scenario 3'!Z44</f>
        <v>8.4381977260000003</v>
      </c>
      <c r="AA22" s="65">
        <f>'[1]Scenario 3'!AA44</f>
        <v>8.792511846</v>
      </c>
      <c r="AB22" s="65">
        <f>'[1]Scenario 3'!AB44</f>
        <v>9.0517502420000007</v>
      </c>
      <c r="AC22" s="65">
        <f>'[1]Scenario 3'!AC44</f>
        <v>9.2449774369999993</v>
      </c>
      <c r="AD22" s="65">
        <f>'[1]Scenario 3'!AD44</f>
        <v>9.3529748729999991</v>
      </c>
      <c r="AE22" s="65">
        <f>'[1]Scenario 3'!AE44</f>
        <v>9.4611043250000009</v>
      </c>
      <c r="AF22" s="65">
        <f>'[1]Scenario 3'!AF44</f>
        <v>9.3305379380000009</v>
      </c>
      <c r="AG22" s="65">
        <f>'[1]Scenario 3'!AG44</f>
        <v>9.0579658970000008</v>
      </c>
      <c r="AH22" s="65">
        <f>'[1]Scenario 3'!AH44</f>
        <v>8.5839924090000004</v>
      </c>
      <c r="AI22" s="65">
        <f>'[1]Scenario 3'!AI44</f>
        <v>7.9405725509999998</v>
      </c>
      <c r="AJ22" s="65">
        <f>'[1]Scenario 3'!AJ44</f>
        <v>7.1497402710000006</v>
      </c>
      <c r="AK22" s="65">
        <f>'[1]Scenario 3'!AK44</f>
        <v>6.4657870470000001</v>
      </c>
      <c r="AL22" s="65">
        <f>'[1]Scenario 3'!AL44</f>
        <v>5.8399486539999996</v>
      </c>
      <c r="AM22" s="65">
        <f>'[1]Scenario 3'!AM44</f>
        <v>5.3108292288999994</v>
      </c>
      <c r="AN22" s="65">
        <f>'[1]Scenario 3'!AN44</f>
        <v>4.8666450923999998</v>
      </c>
      <c r="AO22" s="65">
        <f>'[1]Scenario 3'!AO44</f>
        <v>4.4891854792000006</v>
      </c>
      <c r="AP22" s="65">
        <f>'[1]Scenario 3'!AP44</f>
        <v>4.2957739253999998</v>
      </c>
      <c r="AQ22" s="65">
        <f>'[1]Scenario 3'!AQ44</f>
        <v>4.1150598871000001</v>
      </c>
    </row>
    <row r="23" spans="1:43" x14ac:dyDescent="0.35">
      <c r="B23" s="60" t="s">
        <v>210</v>
      </c>
      <c r="C23" s="60" t="s">
        <v>210</v>
      </c>
      <c r="D23" s="61" t="s">
        <v>214</v>
      </c>
      <c r="E23" s="62" t="s">
        <v>98</v>
      </c>
      <c r="F23" s="65">
        <f>'[1]Scenario 3'!F45</f>
        <v>0.2</v>
      </c>
      <c r="G23" s="65">
        <f>'[1]Scenario 3'!G45</f>
        <v>0.3</v>
      </c>
      <c r="H23" s="65">
        <f>'[1]Scenario 3'!H45</f>
        <v>0.45</v>
      </c>
      <c r="I23" s="65">
        <f>'[1]Scenario 3'!I45</f>
        <v>0.6</v>
      </c>
      <c r="J23" s="65">
        <f>'[1]Scenario 3'!J45</f>
        <v>0.8</v>
      </c>
      <c r="K23" s="65">
        <f>'[1]Scenario 3'!K45</f>
        <v>2</v>
      </c>
      <c r="L23" s="65">
        <f>'[1]Scenario 3'!L45</f>
        <v>3.5</v>
      </c>
      <c r="M23" s="65">
        <f>'[1]Scenario 3'!M45</f>
        <v>5</v>
      </c>
      <c r="N23" s="65">
        <f>'[1]Scenario 3'!N45</f>
        <v>6.2</v>
      </c>
      <c r="O23" s="65">
        <f>'[1]Scenario 3'!O45</f>
        <v>7.4</v>
      </c>
      <c r="P23" s="65">
        <f>'[1]Scenario 3'!P45</f>
        <v>8.6</v>
      </c>
      <c r="Q23" s="65">
        <f>'[1]Scenario 3'!Q45</f>
        <v>9.8000000000000007</v>
      </c>
      <c r="R23" s="65">
        <f>'[1]Scenario 3'!R45</f>
        <v>11</v>
      </c>
      <c r="S23" s="65">
        <f>'[1]Scenario 3'!S45</f>
        <v>12</v>
      </c>
      <c r="T23" s="65">
        <f>'[1]Scenario 3'!T45</f>
        <v>13</v>
      </c>
      <c r="U23" s="65">
        <f>'[1]Scenario 3'!U45</f>
        <v>14</v>
      </c>
      <c r="V23" s="65">
        <f>'[1]Scenario 3'!V45</f>
        <v>15</v>
      </c>
      <c r="W23" s="65">
        <f>'[1]Scenario 3'!W45</f>
        <v>16</v>
      </c>
      <c r="X23" s="65">
        <f>'[1]Scenario 3'!X45</f>
        <v>16.833333330000002</v>
      </c>
      <c r="Y23" s="65">
        <f>'[1]Scenario 3'!Y45</f>
        <v>17.666666669999998</v>
      </c>
      <c r="Z23" s="65">
        <f>'[1]Scenario 3'!Z45</f>
        <v>18.5</v>
      </c>
      <c r="AA23" s="65">
        <f>'[1]Scenario 3'!AA45</f>
        <v>19.333333330000002</v>
      </c>
      <c r="AB23" s="65">
        <f>'[1]Scenario 3'!AB45</f>
        <v>20.166666669999998</v>
      </c>
      <c r="AC23" s="65">
        <f>'[1]Scenario 3'!AC45</f>
        <v>21</v>
      </c>
      <c r="AD23" s="65">
        <f>'[1]Scenario 3'!AD45</f>
        <v>21.647330099999998</v>
      </c>
      <c r="AE23" s="65">
        <f>'[1]Scenario 3'!AE45</f>
        <v>22.294660189999998</v>
      </c>
      <c r="AF23" s="65">
        <f>'[1]Scenario 3'!AF45</f>
        <v>22.941990290000003</v>
      </c>
      <c r="AG23" s="65">
        <f>'[1]Scenario 3'!AG45</f>
        <v>23.589320390000001</v>
      </c>
      <c r="AH23" s="65">
        <f>'[1]Scenario 3'!AH45</f>
        <v>23.589320390000001</v>
      </c>
      <c r="AI23" s="65">
        <f>'[1]Scenario 3'!AI45</f>
        <v>23.53932039</v>
      </c>
      <c r="AJ23" s="65">
        <f>'[1]Scenario 3'!AJ45</f>
        <v>23.389320390000002</v>
      </c>
      <c r="AK23" s="65">
        <f>'[1]Scenario 3'!AK45</f>
        <v>23.089320390000001</v>
      </c>
      <c r="AL23" s="65">
        <f>'[1]Scenario 3'!AL45</f>
        <v>22.639320390000002</v>
      </c>
      <c r="AM23" s="65">
        <f>'[1]Scenario 3'!AM45</f>
        <v>22.1</v>
      </c>
      <c r="AN23" s="65">
        <f>'[1]Scenario 3'!AN45</f>
        <v>22</v>
      </c>
      <c r="AO23" s="65">
        <f>'[1]Scenario 3'!AO45</f>
        <v>21.8</v>
      </c>
      <c r="AP23" s="65">
        <f>'[1]Scenario 3'!AP45</f>
        <v>21.6</v>
      </c>
      <c r="AQ23" s="65">
        <f>'[1]Scenario 3'!AQ45</f>
        <v>21.4</v>
      </c>
    </row>
    <row r="24" spans="1:43" x14ac:dyDescent="0.35">
      <c r="B24" s="60" t="s">
        <v>210</v>
      </c>
      <c r="C24" s="60" t="s">
        <v>210</v>
      </c>
      <c r="D24" s="61" t="s">
        <v>215</v>
      </c>
      <c r="E24" s="62" t="s">
        <v>98</v>
      </c>
      <c r="F24" s="65">
        <f>'[1]Scenario 3'!F46</f>
        <v>5</v>
      </c>
      <c r="G24" s="65">
        <f>'[1]Scenario 3'!G46</f>
        <v>5</v>
      </c>
      <c r="H24" s="65">
        <f>'[1]Scenario 3'!H46</f>
        <v>5</v>
      </c>
      <c r="I24" s="65">
        <f>'[1]Scenario 3'!I46</f>
        <v>5</v>
      </c>
      <c r="J24" s="65">
        <f>'[1]Scenario 3'!J46</f>
        <v>5</v>
      </c>
      <c r="K24" s="65">
        <f>'[1]Scenario 3'!K46</f>
        <v>4.8</v>
      </c>
      <c r="L24" s="65">
        <f>'[1]Scenario 3'!L46</f>
        <v>4.4000000000000004</v>
      </c>
      <c r="M24" s="65">
        <f>'[1]Scenario 3'!M46</f>
        <v>3.5</v>
      </c>
      <c r="N24" s="65">
        <f>'[1]Scenario 3'!N46</f>
        <v>3.5</v>
      </c>
      <c r="O24" s="65">
        <f>'[1]Scenario 3'!O46</f>
        <v>3</v>
      </c>
      <c r="P24" s="65">
        <f>'[1]Scenario 3'!P46</f>
        <v>2.5</v>
      </c>
      <c r="Q24" s="65">
        <f>'[1]Scenario 3'!Q46</f>
        <v>2</v>
      </c>
      <c r="R24" s="65">
        <f>'[1]Scenario 3'!R46</f>
        <v>1E-3</v>
      </c>
      <c r="S24" s="65">
        <f>'[1]Scenario 3'!S46</f>
        <v>1E-3</v>
      </c>
      <c r="T24" s="65">
        <f>'[1]Scenario 3'!T46</f>
        <v>1E-3</v>
      </c>
      <c r="U24" s="65">
        <f>'[1]Scenario 3'!U46</f>
        <v>1E-3</v>
      </c>
      <c r="V24" s="65">
        <f>'[1]Scenario 3'!V46</f>
        <v>1E-3</v>
      </c>
      <c r="W24" s="65">
        <f>'[1]Scenario 3'!W46</f>
        <v>1E-3</v>
      </c>
      <c r="X24" s="65">
        <f>'[1]Scenario 3'!X46</f>
        <v>1E-3</v>
      </c>
      <c r="Y24" s="65">
        <f>'[1]Scenario 3'!Y46</f>
        <v>1E-3</v>
      </c>
      <c r="Z24" s="65">
        <f>'[1]Scenario 3'!Z46</f>
        <v>1E-3</v>
      </c>
      <c r="AA24" s="65">
        <f>'[1]Scenario 3'!AA46</f>
        <v>1E-3</v>
      </c>
      <c r="AB24" s="65">
        <f>'[1]Scenario 3'!AB46</f>
        <v>1E-3</v>
      </c>
      <c r="AC24" s="65">
        <f>'[1]Scenario 3'!AC46</f>
        <v>1E-3</v>
      </c>
      <c r="AD24" s="65">
        <f>'[1]Scenario 3'!AD46</f>
        <v>1E-3</v>
      </c>
      <c r="AE24" s="65">
        <f>'[1]Scenario 3'!AE46</f>
        <v>1E-3</v>
      </c>
      <c r="AF24" s="65">
        <f>'[1]Scenario 3'!AF46</f>
        <v>1E-3</v>
      </c>
      <c r="AG24" s="65">
        <f>'[1]Scenario 3'!AG46</f>
        <v>1E-3</v>
      </c>
      <c r="AH24" s="65">
        <f>'[1]Scenario 3'!AH46</f>
        <v>1E-3</v>
      </c>
      <c r="AI24" s="65">
        <f>'[1]Scenario 3'!AI46</f>
        <v>1E-3</v>
      </c>
      <c r="AJ24" s="65">
        <f>'[1]Scenario 3'!AJ46</f>
        <v>1E-3</v>
      </c>
      <c r="AK24" s="65">
        <f>'[1]Scenario 3'!AK46</f>
        <v>1E-3</v>
      </c>
      <c r="AL24" s="65">
        <f>'[1]Scenario 3'!AL46</f>
        <v>1E-3</v>
      </c>
      <c r="AM24" s="65">
        <f>'[1]Scenario 3'!AM46</f>
        <v>1E-3</v>
      </c>
      <c r="AN24" s="65">
        <f>'[1]Scenario 3'!AN46</f>
        <v>1E-3</v>
      </c>
      <c r="AO24" s="65">
        <f>'[1]Scenario 3'!AO46</f>
        <v>1E-3</v>
      </c>
      <c r="AP24" s="65">
        <f>'[1]Scenario 3'!AP46</f>
        <v>1E-3</v>
      </c>
      <c r="AQ24" s="65">
        <f>'[1]Scenario 3'!AQ46</f>
        <v>1E-3</v>
      </c>
    </row>
    <row r="25" spans="1:43" x14ac:dyDescent="0.35">
      <c r="A25" s="59" t="s">
        <v>210</v>
      </c>
      <c r="B25" s="59" t="s">
        <v>210</v>
      </c>
      <c r="C25" s="59" t="s">
        <v>210</v>
      </c>
      <c r="D25" s="59" t="s">
        <v>210</v>
      </c>
      <c r="E25" s="59" t="s">
        <v>210</v>
      </c>
      <c r="F25" s="64" t="s">
        <v>210</v>
      </c>
      <c r="G25" s="64" t="s">
        <v>210</v>
      </c>
      <c r="H25" s="64" t="s">
        <v>210</v>
      </c>
      <c r="I25" s="64" t="s">
        <v>210</v>
      </c>
      <c r="J25" s="64" t="s">
        <v>210</v>
      </c>
      <c r="K25" s="64" t="s">
        <v>210</v>
      </c>
      <c r="L25" s="64" t="s">
        <v>210</v>
      </c>
      <c r="M25" s="64" t="s">
        <v>210</v>
      </c>
      <c r="N25" s="64" t="s">
        <v>210</v>
      </c>
      <c r="O25" s="64" t="s">
        <v>210</v>
      </c>
      <c r="P25" s="64" t="s">
        <v>210</v>
      </c>
      <c r="Q25" s="64" t="s">
        <v>210</v>
      </c>
      <c r="R25" s="64" t="s">
        <v>210</v>
      </c>
      <c r="S25" s="64" t="s">
        <v>210</v>
      </c>
      <c r="T25" s="64" t="s">
        <v>210</v>
      </c>
      <c r="U25" s="64" t="s">
        <v>210</v>
      </c>
      <c r="V25" s="64" t="s">
        <v>210</v>
      </c>
      <c r="W25" s="64" t="s">
        <v>210</v>
      </c>
      <c r="X25" s="64" t="s">
        <v>210</v>
      </c>
      <c r="Y25" s="64" t="s">
        <v>210</v>
      </c>
      <c r="Z25" s="64" t="s">
        <v>210</v>
      </c>
      <c r="AA25" s="64" t="s">
        <v>210</v>
      </c>
      <c r="AB25" s="64" t="s">
        <v>210</v>
      </c>
      <c r="AC25" s="64" t="s">
        <v>210</v>
      </c>
      <c r="AD25" s="64" t="s">
        <v>210</v>
      </c>
      <c r="AE25" s="64" t="s">
        <v>210</v>
      </c>
      <c r="AF25" s="64" t="s">
        <v>210</v>
      </c>
      <c r="AG25" s="64" t="s">
        <v>210</v>
      </c>
      <c r="AH25" s="64" t="s">
        <v>210</v>
      </c>
      <c r="AI25" s="64" t="s">
        <v>210</v>
      </c>
      <c r="AJ25" s="64" t="s">
        <v>210</v>
      </c>
      <c r="AK25" s="64" t="s">
        <v>210</v>
      </c>
      <c r="AL25" s="64" t="s">
        <v>210</v>
      </c>
      <c r="AM25" s="64" t="s">
        <v>210</v>
      </c>
      <c r="AN25" s="64" t="s">
        <v>210</v>
      </c>
      <c r="AO25" s="64" t="s">
        <v>210</v>
      </c>
      <c r="AP25" s="64" t="s">
        <v>210</v>
      </c>
      <c r="AQ25" s="64" t="s">
        <v>210</v>
      </c>
    </row>
    <row r="26" spans="1:43" x14ac:dyDescent="0.35">
      <c r="B26" s="60" t="s">
        <v>32</v>
      </c>
      <c r="C26" s="60" t="s">
        <v>209</v>
      </c>
      <c r="D26" s="61" t="s">
        <v>211</v>
      </c>
      <c r="E26" s="62" t="s">
        <v>98</v>
      </c>
      <c r="F26" s="65">
        <f>'[1]Scenario 4'!F42</f>
        <v>0.76433730450000004</v>
      </c>
      <c r="G26" s="65">
        <f>'[1]Scenario 4'!G42</f>
        <v>0.76433730450000004</v>
      </c>
      <c r="H26" s="65">
        <f>'[1]Scenario 4'!H42</f>
        <v>0.76433730450000004</v>
      </c>
      <c r="I26" s="65">
        <f>'[1]Scenario 4'!I42</f>
        <v>0.89118756690000001</v>
      </c>
      <c r="J26" s="65">
        <f>'[1]Scenario 4'!J42</f>
        <v>1.2186777437</v>
      </c>
      <c r="K26" s="65">
        <f>'[1]Scenario 4'!K42</f>
        <v>1.6672169180999998</v>
      </c>
      <c r="L26" s="65">
        <f>'[1]Scenario 4'!L42</f>
        <v>2.1572141730000003</v>
      </c>
      <c r="M26" s="65">
        <f>'[1]Scenario 4'!M42</f>
        <v>2.6090785919999999</v>
      </c>
      <c r="N26" s="65">
        <f>'[1]Scenario 4'!N42</f>
        <v>3.0612600919999999</v>
      </c>
      <c r="O26" s="65">
        <f>'[1]Scenario 4'!O42</f>
        <v>3.6088940149999997</v>
      </c>
      <c r="P26" s="65">
        <f>'[1]Scenario 4'!P42</f>
        <v>4.2391174949999995</v>
      </c>
      <c r="Q26" s="65">
        <f>'[1]Scenario 4'!Q42</f>
        <v>4.9390676629999994</v>
      </c>
      <c r="R26" s="65">
        <f>'[1]Scenario 4'!R42</f>
        <v>5.6958816499999996</v>
      </c>
      <c r="S26" s="65">
        <f>'[1]Scenario 4'!S42</f>
        <v>6.4966965910000001</v>
      </c>
      <c r="T26" s="65">
        <f>'[1]Scenario 4'!T42</f>
        <v>7.3286496190000001</v>
      </c>
      <c r="U26" s="65">
        <f>'[1]Scenario 4'!U42</f>
        <v>8.1788778630000003</v>
      </c>
      <c r="V26" s="65">
        <f>'[1]Scenario 4'!V42</f>
        <v>9.0345184570000008</v>
      </c>
      <c r="W26" s="65">
        <f>'[1]Scenario 4'!W42</f>
        <v>9.882708534999999</v>
      </c>
      <c r="X26" s="65">
        <f>'[1]Scenario 4'!X42</f>
        <v>10.710585227999999</v>
      </c>
      <c r="Y26" s="65">
        <f>'[1]Scenario 4'!Y42</f>
        <v>11.505285669000001</v>
      </c>
      <c r="Z26" s="65">
        <f>'[1]Scenario 4'!Z42</f>
        <v>12.253946987999999</v>
      </c>
      <c r="AA26" s="65">
        <f>'[1]Scenario 4'!AA42</f>
        <v>12.943706322000001</v>
      </c>
      <c r="AB26" s="65">
        <f>'[1]Scenario 4'!AB42</f>
        <v>13.561700800000001</v>
      </c>
      <c r="AC26" s="65">
        <f>'[1]Scenario 4'!AC42</f>
        <v>14.095067556</v>
      </c>
      <c r="AD26" s="65">
        <f>'[1]Scenario 4'!AD42</f>
        <v>14.53094372</v>
      </c>
      <c r="AE26" s="65">
        <f>'[1]Scenario 4'!AE42</f>
        <v>14.856466427999999</v>
      </c>
      <c r="AF26" s="65">
        <f>'[1]Scenario 4'!AF42</f>
        <v>15.058772810000001</v>
      </c>
      <c r="AG26" s="65">
        <f>'[1]Scenario 4'!AG42</f>
        <v>15.125</v>
      </c>
      <c r="AH26" s="65">
        <f>'[1]Scenario 4'!AH42</f>
        <v>15.125</v>
      </c>
      <c r="AI26" s="65">
        <f>'[1]Scenario 4'!AI42</f>
        <v>15.125</v>
      </c>
      <c r="AJ26" s="65">
        <f>'[1]Scenario 4'!AJ42</f>
        <v>15.125</v>
      </c>
      <c r="AK26" s="65">
        <f>'[1]Scenario 4'!AK42</f>
        <v>15.125</v>
      </c>
      <c r="AL26" s="65">
        <f>'[1]Scenario 4'!AL42</f>
        <v>15.125</v>
      </c>
      <c r="AM26" s="65">
        <f>'[1]Scenario 4'!AM42</f>
        <v>15.125</v>
      </c>
      <c r="AN26" s="65">
        <f>'[1]Scenario 4'!AN42</f>
        <v>15.125</v>
      </c>
      <c r="AO26" s="65">
        <f>'[1]Scenario 4'!AO42</f>
        <v>15.125</v>
      </c>
      <c r="AP26" s="65">
        <f>'[1]Scenario 4'!AP42</f>
        <v>15.125</v>
      </c>
      <c r="AQ26" s="65">
        <f>'[1]Scenario 4'!AQ42</f>
        <v>15.125</v>
      </c>
    </row>
    <row r="27" spans="1:43" x14ac:dyDescent="0.35">
      <c r="B27" s="60" t="s">
        <v>210</v>
      </c>
      <c r="C27" s="60" t="s">
        <v>210</v>
      </c>
      <c r="D27" s="61" t="s">
        <v>212</v>
      </c>
      <c r="E27" s="62" t="s">
        <v>98</v>
      </c>
      <c r="F27" s="65">
        <f>'[1]Scenario 4'!F43</f>
        <v>0</v>
      </c>
      <c r="G27" s="65">
        <f>'[1]Scenario 4'!G43</f>
        <v>0</v>
      </c>
      <c r="H27" s="65">
        <f>'[1]Scenario 4'!H43</f>
        <v>0</v>
      </c>
      <c r="I27" s="65">
        <f>'[1]Scenario 4'!I43</f>
        <v>7.2657113689999997E-2</v>
      </c>
      <c r="J27" s="65">
        <f>'[1]Scenario 4'!J43</f>
        <v>0.26579402920999995</v>
      </c>
      <c r="K27" s="65">
        <f>'[1]Scenario 4'!K43</f>
        <v>0.56960798039999994</v>
      </c>
      <c r="L27" s="65">
        <f>'[1]Scenario 4'!L43</f>
        <v>1.0856856228</v>
      </c>
      <c r="M27" s="65">
        <f>'[1]Scenario 4'!M43</f>
        <v>4.2079511089999997</v>
      </c>
      <c r="N27" s="65">
        <f>'[1]Scenario 4'!N43</f>
        <v>6.3471285430000002</v>
      </c>
      <c r="O27" s="65">
        <f>'[1]Scenario 4'!O43</f>
        <v>9.0546789059999995</v>
      </c>
      <c r="P27" s="65">
        <f>'[1]Scenario 4'!P43</f>
        <v>11.693450315</v>
      </c>
      <c r="Q27" s="65">
        <f>'[1]Scenario 4'!Q43</f>
        <v>14.910329451999999</v>
      </c>
      <c r="R27" s="65">
        <f>'[1]Scenario 4'!R43</f>
        <v>18.336455316999999</v>
      </c>
      <c r="S27" s="65">
        <f>'[1]Scenario 4'!S43</f>
        <v>21.333718430000001</v>
      </c>
      <c r="T27" s="65">
        <f>'[1]Scenario 4'!T43</f>
        <v>23.574766889999999</v>
      </c>
      <c r="U27" s="65">
        <f>'[1]Scenario 4'!U43</f>
        <v>25.541523313000003</v>
      </c>
      <c r="V27" s="65">
        <f>'[1]Scenario 4'!V43</f>
        <v>26.855912319000002</v>
      </c>
      <c r="W27" s="65">
        <f>'[1]Scenario 4'!W43</f>
        <v>28.097404316999999</v>
      </c>
      <c r="X27" s="65">
        <f>'[1]Scenario 4'!X43</f>
        <v>29.57513488</v>
      </c>
      <c r="Y27" s="65">
        <f>'[1]Scenario 4'!Y43</f>
        <v>31.708011581999997</v>
      </c>
      <c r="Z27" s="65">
        <f>'[1]Scenario 4'!Z43</f>
        <v>34.582761169000008</v>
      </c>
      <c r="AA27" s="65">
        <f>'[1]Scenario 4'!AA43</f>
        <v>37.935889785000001</v>
      </c>
      <c r="AB27" s="65">
        <f>'[1]Scenario 4'!AB43</f>
        <v>41.574134888000003</v>
      </c>
      <c r="AC27" s="65">
        <f>'[1]Scenario 4'!AC43</f>
        <v>45.386925677999997</v>
      </c>
      <c r="AD27" s="65">
        <f>'[1]Scenario 4'!AD43</f>
        <v>48.944961158000005</v>
      </c>
      <c r="AE27" s="65">
        <f>'[1]Scenario 4'!AE43</f>
        <v>51.774019632000005</v>
      </c>
      <c r="AF27" s="65">
        <f>'[1]Scenario 4'!AF43</f>
        <v>54.496230131999994</v>
      </c>
      <c r="AG27" s="65">
        <f>'[1]Scenario 4'!AG43</f>
        <v>57.270424599999998</v>
      </c>
      <c r="AH27" s="65">
        <f>'[1]Scenario 4'!AH43</f>
        <v>60.400249779999996</v>
      </c>
      <c r="AI27" s="65">
        <f>'[1]Scenario 4'!AI43</f>
        <v>63.913338130000007</v>
      </c>
      <c r="AJ27" s="65">
        <f>'[1]Scenario 4'!AJ43</f>
        <v>67.579585609999995</v>
      </c>
      <c r="AK27" s="65">
        <f>'[1]Scenario 4'!AK43</f>
        <v>71.02207829999999</v>
      </c>
      <c r="AL27" s="65">
        <f>'[1]Scenario 4'!AL43</f>
        <v>74.379213839999991</v>
      </c>
      <c r="AM27" s="65">
        <f>'[1]Scenario 4'!AM43</f>
        <v>77.584791060000001</v>
      </c>
      <c r="AN27" s="65">
        <f>'[1]Scenario 4'!AN43</f>
        <v>80.355675019999993</v>
      </c>
      <c r="AO27" s="65">
        <f>'[1]Scenario 4'!AO43</f>
        <v>82.726195009999998</v>
      </c>
      <c r="AP27" s="65">
        <f>'[1]Scenario 4'!AP43</f>
        <v>83.969475769999988</v>
      </c>
      <c r="AQ27" s="65">
        <f>'[1]Scenario 4'!AQ43</f>
        <v>85.059629090000001</v>
      </c>
    </row>
    <row r="28" spans="1:43" x14ac:dyDescent="0.35">
      <c r="B28" s="60" t="s">
        <v>210</v>
      </c>
      <c r="C28" s="60" t="s">
        <v>210</v>
      </c>
      <c r="D28" s="61" t="s">
        <v>213</v>
      </c>
      <c r="E28" s="62" t="s">
        <v>98</v>
      </c>
      <c r="F28" s="65">
        <f>'[1]Scenario 4'!F44</f>
        <v>0.60199999679999994</v>
      </c>
      <c r="G28" s="65">
        <f>'[1]Scenario 4'!G44</f>
        <v>0.85433424349999998</v>
      </c>
      <c r="H28" s="65">
        <f>'[1]Scenario 4'!H44</f>
        <v>1.2520000009999999</v>
      </c>
      <c r="I28" s="65">
        <f>'[1]Scenario 4'!I44</f>
        <v>1.5693999985</v>
      </c>
      <c r="J28" s="65">
        <f>'[1]Scenario 4'!J44</f>
        <v>1.7647200004000001</v>
      </c>
      <c r="K28" s="65">
        <f>'[1]Scenario 4'!K44</f>
        <v>1.9764601652000002</v>
      </c>
      <c r="L28" s="65">
        <f>'[1]Scenario 4'!L44</f>
        <v>2.1013999982000002</v>
      </c>
      <c r="M28" s="65">
        <f>'[1]Scenario 4'!M44</f>
        <v>2.4854273447000002</v>
      </c>
      <c r="N28" s="65">
        <f>'[1]Scenario 4'!N44</f>
        <v>2.7415359766999998</v>
      </c>
      <c r="O28" s="65">
        <f>'[1]Scenario 4'!O44</f>
        <v>3.0546680412000002</v>
      </c>
      <c r="P28" s="65">
        <f>'[1]Scenario 4'!P44</f>
        <v>3.3925366360999996</v>
      </c>
      <c r="Q28" s="65">
        <f>'[1]Scenario 4'!Q44</f>
        <v>3.7749610997999996</v>
      </c>
      <c r="R28" s="65">
        <f>'[1]Scenario 4'!R44</f>
        <v>4.2566650298000006</v>
      </c>
      <c r="S28" s="65">
        <f>'[1]Scenario 4'!S44</f>
        <v>4.7739673242</v>
      </c>
      <c r="T28" s="65">
        <f>'[1]Scenario 4'!T44</f>
        <v>5.2680086956000007</v>
      </c>
      <c r="U28" s="65">
        <f>'[1]Scenario 4'!U44</f>
        <v>5.8060504411</v>
      </c>
      <c r="V28" s="65">
        <f>'[1]Scenario 4'!V44</f>
        <v>6.3554606443999999</v>
      </c>
      <c r="W28" s="65">
        <f>'[1]Scenario 4'!W44</f>
        <v>6.8720163893999997</v>
      </c>
      <c r="X28" s="65">
        <f>'[1]Scenario 4'!X44</f>
        <v>7.3919000710000002</v>
      </c>
      <c r="Y28" s="65">
        <f>'[1]Scenario 4'!Y44</f>
        <v>7.9643198210000001</v>
      </c>
      <c r="Z28" s="65">
        <f>'[1]Scenario 4'!Z44</f>
        <v>8.4381977260000003</v>
      </c>
      <c r="AA28" s="65">
        <f>'[1]Scenario 4'!AA44</f>
        <v>8.792511846</v>
      </c>
      <c r="AB28" s="65">
        <f>'[1]Scenario 4'!AB44</f>
        <v>9.0517502420000007</v>
      </c>
      <c r="AC28" s="65">
        <f>'[1]Scenario 4'!AC44</f>
        <v>9.2449774369999993</v>
      </c>
      <c r="AD28" s="65">
        <f>'[1]Scenario 4'!AD44</f>
        <v>9.3529748729999991</v>
      </c>
      <c r="AE28" s="65">
        <f>'[1]Scenario 4'!AE44</f>
        <v>9.4611043250000009</v>
      </c>
      <c r="AF28" s="65">
        <f>'[1]Scenario 4'!AF44</f>
        <v>9.3305379380000009</v>
      </c>
      <c r="AG28" s="65">
        <f>'[1]Scenario 4'!AG44</f>
        <v>9.0579658970000008</v>
      </c>
      <c r="AH28" s="65">
        <f>'[1]Scenario 4'!AH44</f>
        <v>8.5839924090000004</v>
      </c>
      <c r="AI28" s="65">
        <f>'[1]Scenario 4'!AI44</f>
        <v>7.9405725509999998</v>
      </c>
      <c r="AJ28" s="65">
        <f>'[1]Scenario 4'!AJ44</f>
        <v>7.1497402710000006</v>
      </c>
      <c r="AK28" s="65">
        <f>'[1]Scenario 4'!AK44</f>
        <v>6.4657870470000001</v>
      </c>
      <c r="AL28" s="65">
        <f>'[1]Scenario 4'!AL44</f>
        <v>5.8399486539999996</v>
      </c>
      <c r="AM28" s="65">
        <f>'[1]Scenario 4'!AM44</f>
        <v>5.3108292288999994</v>
      </c>
      <c r="AN28" s="65">
        <f>'[1]Scenario 4'!AN44</f>
        <v>4.8666450923999998</v>
      </c>
      <c r="AO28" s="65">
        <f>'[1]Scenario 4'!AO44</f>
        <v>4.4891854792000006</v>
      </c>
      <c r="AP28" s="65">
        <f>'[1]Scenario 4'!AP44</f>
        <v>4.2957739253999998</v>
      </c>
      <c r="AQ28" s="65">
        <f>'[1]Scenario 4'!AQ44</f>
        <v>4.1150598871000001</v>
      </c>
    </row>
    <row r="29" spans="1:43" x14ac:dyDescent="0.35">
      <c r="B29" s="60" t="s">
        <v>210</v>
      </c>
      <c r="C29" s="60" t="s">
        <v>210</v>
      </c>
      <c r="D29" s="61" t="s">
        <v>214</v>
      </c>
      <c r="E29" s="62" t="s">
        <v>98</v>
      </c>
      <c r="F29" s="65">
        <f>'[1]Scenario 4'!F45</f>
        <v>0.2</v>
      </c>
      <c r="G29" s="65">
        <f>'[1]Scenario 4'!G45</f>
        <v>0.3</v>
      </c>
      <c r="H29" s="65">
        <f>'[1]Scenario 4'!H45</f>
        <v>0.45</v>
      </c>
      <c r="I29" s="65">
        <f>'[1]Scenario 4'!I45</f>
        <v>0.6</v>
      </c>
      <c r="J29" s="65">
        <f>'[1]Scenario 4'!J45</f>
        <v>0.8</v>
      </c>
      <c r="K29" s="65">
        <f>'[1]Scenario 4'!K45</f>
        <v>2</v>
      </c>
      <c r="L29" s="65">
        <f>'[1]Scenario 4'!L45</f>
        <v>3.5</v>
      </c>
      <c r="M29" s="65">
        <f>'[1]Scenario 4'!M45</f>
        <v>5</v>
      </c>
      <c r="N29" s="65">
        <f>'[1]Scenario 4'!N45</f>
        <v>6.2</v>
      </c>
      <c r="O29" s="65">
        <f>'[1]Scenario 4'!O45</f>
        <v>7.4</v>
      </c>
      <c r="P29" s="65">
        <f>'[1]Scenario 4'!P45</f>
        <v>8.6</v>
      </c>
      <c r="Q29" s="65">
        <f>'[1]Scenario 4'!Q45</f>
        <v>9.8000000000000007</v>
      </c>
      <c r="R29" s="65">
        <f>'[1]Scenario 4'!R45</f>
        <v>11</v>
      </c>
      <c r="S29" s="65">
        <f>'[1]Scenario 4'!S45</f>
        <v>12</v>
      </c>
      <c r="T29" s="65">
        <f>'[1]Scenario 4'!T45</f>
        <v>13</v>
      </c>
      <c r="U29" s="65">
        <f>'[1]Scenario 4'!U45</f>
        <v>14</v>
      </c>
      <c r="V29" s="65">
        <f>'[1]Scenario 4'!V45</f>
        <v>15</v>
      </c>
      <c r="W29" s="65">
        <f>'[1]Scenario 4'!W45</f>
        <v>16</v>
      </c>
      <c r="X29" s="65">
        <f>'[1]Scenario 4'!X45</f>
        <v>16.833333330000002</v>
      </c>
      <c r="Y29" s="65">
        <f>'[1]Scenario 4'!Y45</f>
        <v>17.666666669999998</v>
      </c>
      <c r="Z29" s="65">
        <f>'[1]Scenario 4'!Z45</f>
        <v>18.5</v>
      </c>
      <c r="AA29" s="65">
        <f>'[1]Scenario 4'!AA45</f>
        <v>19.333333330000002</v>
      </c>
      <c r="AB29" s="65">
        <f>'[1]Scenario 4'!AB45</f>
        <v>20.166666669999998</v>
      </c>
      <c r="AC29" s="65">
        <f>'[1]Scenario 4'!AC45</f>
        <v>21</v>
      </c>
      <c r="AD29" s="65">
        <f>'[1]Scenario 4'!AD45</f>
        <v>21.647330099999998</v>
      </c>
      <c r="AE29" s="65">
        <f>'[1]Scenario 4'!AE45</f>
        <v>22.294660189999998</v>
      </c>
      <c r="AF29" s="65">
        <f>'[1]Scenario 4'!AF45</f>
        <v>22.941990290000003</v>
      </c>
      <c r="AG29" s="65">
        <f>'[1]Scenario 4'!AG45</f>
        <v>23.589320390000001</v>
      </c>
      <c r="AH29" s="65">
        <f>'[1]Scenario 4'!AH45</f>
        <v>23.589320390000001</v>
      </c>
      <c r="AI29" s="65">
        <f>'[1]Scenario 4'!AI45</f>
        <v>23.53932039</v>
      </c>
      <c r="AJ29" s="65">
        <f>'[1]Scenario 4'!AJ45</f>
        <v>23.389320390000002</v>
      </c>
      <c r="AK29" s="65">
        <f>'[1]Scenario 4'!AK45</f>
        <v>23.089320390000001</v>
      </c>
      <c r="AL29" s="65">
        <f>'[1]Scenario 4'!AL45</f>
        <v>22.639320390000002</v>
      </c>
      <c r="AM29" s="65">
        <f>'[1]Scenario 4'!AM45</f>
        <v>22.1</v>
      </c>
      <c r="AN29" s="65">
        <f>'[1]Scenario 4'!AN45</f>
        <v>22</v>
      </c>
      <c r="AO29" s="65">
        <f>'[1]Scenario 4'!AO45</f>
        <v>21.8</v>
      </c>
      <c r="AP29" s="65">
        <f>'[1]Scenario 4'!AP45</f>
        <v>21.6</v>
      </c>
      <c r="AQ29" s="65">
        <f>'[1]Scenario 4'!AQ45</f>
        <v>21.4</v>
      </c>
    </row>
    <row r="30" spans="1:43" x14ac:dyDescent="0.35">
      <c r="B30" s="60" t="s">
        <v>210</v>
      </c>
      <c r="C30" s="60" t="s">
        <v>210</v>
      </c>
      <c r="D30" s="61" t="s">
        <v>215</v>
      </c>
      <c r="E30" s="62" t="s">
        <v>98</v>
      </c>
      <c r="F30" s="65">
        <f>'[1]Scenario 4'!F46</f>
        <v>5</v>
      </c>
      <c r="G30" s="65">
        <f>'[1]Scenario 4'!G46</f>
        <v>5</v>
      </c>
      <c r="H30" s="65">
        <f>'[1]Scenario 4'!H46</f>
        <v>5</v>
      </c>
      <c r="I30" s="65">
        <f>'[1]Scenario 4'!I46</f>
        <v>5</v>
      </c>
      <c r="J30" s="65">
        <f>'[1]Scenario 4'!J46</f>
        <v>5</v>
      </c>
      <c r="K30" s="65">
        <f>'[1]Scenario 4'!K46</f>
        <v>4.8</v>
      </c>
      <c r="L30" s="65">
        <f>'[1]Scenario 4'!L46</f>
        <v>4.4000000000000004</v>
      </c>
      <c r="M30" s="65">
        <f>'[1]Scenario 4'!M46</f>
        <v>3.5</v>
      </c>
      <c r="N30" s="65">
        <f>'[1]Scenario 4'!N46</f>
        <v>3.5</v>
      </c>
      <c r="O30" s="65">
        <f>'[1]Scenario 4'!O46</f>
        <v>3</v>
      </c>
      <c r="P30" s="65">
        <f>'[1]Scenario 4'!P46</f>
        <v>2.5</v>
      </c>
      <c r="Q30" s="65">
        <f>'[1]Scenario 4'!Q46</f>
        <v>2</v>
      </c>
      <c r="R30" s="65">
        <f>'[1]Scenario 4'!R46</f>
        <v>1E-3</v>
      </c>
      <c r="S30" s="65">
        <f>'[1]Scenario 4'!S46</f>
        <v>1E-3</v>
      </c>
      <c r="T30" s="65">
        <f>'[1]Scenario 4'!T46</f>
        <v>1E-3</v>
      </c>
      <c r="U30" s="65">
        <f>'[1]Scenario 4'!U46</f>
        <v>1E-3</v>
      </c>
      <c r="V30" s="65">
        <f>'[1]Scenario 4'!V46</f>
        <v>1E-3</v>
      </c>
      <c r="W30" s="65">
        <f>'[1]Scenario 4'!W46</f>
        <v>1E-3</v>
      </c>
      <c r="X30" s="65">
        <f>'[1]Scenario 4'!X46</f>
        <v>1E-3</v>
      </c>
      <c r="Y30" s="65">
        <f>'[1]Scenario 4'!Y46</f>
        <v>1E-3</v>
      </c>
      <c r="Z30" s="65">
        <f>'[1]Scenario 4'!Z46</f>
        <v>1E-3</v>
      </c>
      <c r="AA30" s="65">
        <f>'[1]Scenario 4'!AA46</f>
        <v>1E-3</v>
      </c>
      <c r="AB30" s="65">
        <f>'[1]Scenario 4'!AB46</f>
        <v>1E-3</v>
      </c>
      <c r="AC30" s="65">
        <f>'[1]Scenario 4'!AC46</f>
        <v>1E-3</v>
      </c>
      <c r="AD30" s="65">
        <f>'[1]Scenario 4'!AD46</f>
        <v>1E-3</v>
      </c>
      <c r="AE30" s="65">
        <f>'[1]Scenario 4'!AE46</f>
        <v>1E-3</v>
      </c>
      <c r="AF30" s="65">
        <f>'[1]Scenario 4'!AF46</f>
        <v>1E-3</v>
      </c>
      <c r="AG30" s="65">
        <f>'[1]Scenario 4'!AG46</f>
        <v>1E-3</v>
      </c>
      <c r="AH30" s="65">
        <f>'[1]Scenario 4'!AH46</f>
        <v>1E-3</v>
      </c>
      <c r="AI30" s="65">
        <f>'[1]Scenario 4'!AI46</f>
        <v>1E-3</v>
      </c>
      <c r="AJ30" s="65">
        <f>'[1]Scenario 4'!AJ46</f>
        <v>1E-3</v>
      </c>
      <c r="AK30" s="65">
        <f>'[1]Scenario 4'!AK46</f>
        <v>1E-3</v>
      </c>
      <c r="AL30" s="65">
        <f>'[1]Scenario 4'!AL46</f>
        <v>1E-3</v>
      </c>
      <c r="AM30" s="65">
        <f>'[1]Scenario 4'!AM46</f>
        <v>1E-3</v>
      </c>
      <c r="AN30" s="65">
        <f>'[1]Scenario 4'!AN46</f>
        <v>1E-3</v>
      </c>
      <c r="AO30" s="65">
        <f>'[1]Scenario 4'!AO46</f>
        <v>1E-3</v>
      </c>
      <c r="AP30" s="65">
        <f>'[1]Scenario 4'!AP46</f>
        <v>1E-3</v>
      </c>
      <c r="AQ30" s="65">
        <f>'[1]Scenario 4'!AQ46</f>
        <v>1E-3</v>
      </c>
    </row>
    <row r="31" spans="1:43" x14ac:dyDescent="0.35">
      <c r="A31" s="59" t="s">
        <v>210</v>
      </c>
      <c r="B31" s="59" t="s">
        <v>210</v>
      </c>
      <c r="C31" s="59" t="s">
        <v>210</v>
      </c>
      <c r="D31" s="59" t="s">
        <v>210</v>
      </c>
      <c r="E31" s="59" t="s">
        <v>210</v>
      </c>
      <c r="F31" s="64" t="s">
        <v>210</v>
      </c>
      <c r="G31" s="64" t="s">
        <v>210</v>
      </c>
      <c r="H31" s="64" t="s">
        <v>210</v>
      </c>
      <c r="I31" s="64" t="s">
        <v>210</v>
      </c>
      <c r="J31" s="64" t="s">
        <v>210</v>
      </c>
      <c r="K31" s="64" t="s">
        <v>210</v>
      </c>
      <c r="L31" s="64" t="s">
        <v>210</v>
      </c>
      <c r="M31" s="64" t="s">
        <v>210</v>
      </c>
      <c r="N31" s="64" t="s">
        <v>210</v>
      </c>
      <c r="O31" s="64" t="s">
        <v>210</v>
      </c>
      <c r="P31" s="64" t="s">
        <v>210</v>
      </c>
      <c r="Q31" s="64" t="s">
        <v>210</v>
      </c>
      <c r="R31" s="64" t="s">
        <v>210</v>
      </c>
      <c r="S31" s="64" t="s">
        <v>210</v>
      </c>
      <c r="T31" s="64" t="s">
        <v>210</v>
      </c>
      <c r="U31" s="64" t="s">
        <v>210</v>
      </c>
      <c r="V31" s="64" t="s">
        <v>210</v>
      </c>
      <c r="W31" s="64" t="s">
        <v>210</v>
      </c>
      <c r="X31" s="64" t="s">
        <v>210</v>
      </c>
      <c r="Y31" s="64" t="s">
        <v>210</v>
      </c>
      <c r="Z31" s="64" t="s">
        <v>210</v>
      </c>
      <c r="AA31" s="64" t="s">
        <v>210</v>
      </c>
      <c r="AB31" s="64" t="s">
        <v>210</v>
      </c>
      <c r="AC31" s="64" t="s">
        <v>210</v>
      </c>
      <c r="AD31" s="64" t="s">
        <v>210</v>
      </c>
      <c r="AE31" s="64" t="s">
        <v>210</v>
      </c>
      <c r="AF31" s="64" t="s">
        <v>210</v>
      </c>
      <c r="AG31" s="64" t="s">
        <v>210</v>
      </c>
      <c r="AH31" s="64" t="s">
        <v>210</v>
      </c>
      <c r="AI31" s="64" t="s">
        <v>210</v>
      </c>
      <c r="AJ31" s="64" t="s">
        <v>210</v>
      </c>
      <c r="AK31" s="64" t="s">
        <v>210</v>
      </c>
      <c r="AL31" s="64" t="s">
        <v>210</v>
      </c>
      <c r="AM31" s="64" t="s">
        <v>210</v>
      </c>
      <c r="AN31" s="64" t="s">
        <v>210</v>
      </c>
      <c r="AO31" s="64" t="s">
        <v>210</v>
      </c>
      <c r="AP31" s="64" t="s">
        <v>210</v>
      </c>
      <c r="AQ31" s="64" t="s">
        <v>210</v>
      </c>
    </row>
    <row r="32" spans="1:43" x14ac:dyDescent="0.35">
      <c r="B32" s="60" t="s">
        <v>34</v>
      </c>
      <c r="C32" s="60" t="s">
        <v>209</v>
      </c>
      <c r="D32" s="61" t="s">
        <v>211</v>
      </c>
      <c r="E32" s="62" t="s">
        <v>98</v>
      </c>
      <c r="F32" s="65">
        <f>'[1]Scenario 5'!F42</f>
        <v>0.76433730450000004</v>
      </c>
      <c r="G32" s="65">
        <f>'[1]Scenario 5'!G42</f>
        <v>0.76433730450000004</v>
      </c>
      <c r="H32" s="65">
        <f>'[1]Scenario 5'!H42</f>
        <v>0.76433730450000004</v>
      </c>
      <c r="I32" s="65">
        <f>'[1]Scenario 5'!I42</f>
        <v>0.89118756690000001</v>
      </c>
      <c r="J32" s="65">
        <f>'[1]Scenario 5'!J42</f>
        <v>1.2186777437</v>
      </c>
      <c r="K32" s="65">
        <f>'[1]Scenario 5'!K42</f>
        <v>1.6672169180999998</v>
      </c>
      <c r="L32" s="65">
        <f>'[1]Scenario 5'!L42</f>
        <v>2.1572141730000003</v>
      </c>
      <c r="M32" s="65">
        <f>'[1]Scenario 5'!M42</f>
        <v>2.6090785919999999</v>
      </c>
      <c r="N32" s="65">
        <f>'[1]Scenario 5'!N42</f>
        <v>3.0612600919999999</v>
      </c>
      <c r="O32" s="65">
        <f>'[1]Scenario 5'!O42</f>
        <v>3.6088940149999997</v>
      </c>
      <c r="P32" s="65">
        <f>'[1]Scenario 5'!P42</f>
        <v>4.2391174949999995</v>
      </c>
      <c r="Q32" s="65">
        <f>'[1]Scenario 5'!Q42</f>
        <v>4.9390676629999994</v>
      </c>
      <c r="R32" s="65">
        <f>'[1]Scenario 5'!R42</f>
        <v>5.6958816499999996</v>
      </c>
      <c r="S32" s="65">
        <f>'[1]Scenario 5'!S42</f>
        <v>6.4966965910000001</v>
      </c>
      <c r="T32" s="65">
        <f>'[1]Scenario 5'!T42</f>
        <v>7.3286496190000001</v>
      </c>
      <c r="U32" s="65">
        <f>'[1]Scenario 5'!U42</f>
        <v>8.1788778630000003</v>
      </c>
      <c r="V32" s="65">
        <f>'[1]Scenario 5'!V42</f>
        <v>9.0345184570000008</v>
      </c>
      <c r="W32" s="65">
        <f>'[1]Scenario 5'!W42</f>
        <v>9.882708534999999</v>
      </c>
      <c r="X32" s="65">
        <f>'[1]Scenario 5'!X42</f>
        <v>10.710585227999999</v>
      </c>
      <c r="Y32" s="65">
        <f>'[1]Scenario 5'!Y42</f>
        <v>11.505285669000001</v>
      </c>
      <c r="Z32" s="65">
        <f>'[1]Scenario 5'!Z42</f>
        <v>12.253946987999999</v>
      </c>
      <c r="AA32" s="65">
        <f>'[1]Scenario 5'!AA42</f>
        <v>12.943706322000001</v>
      </c>
      <c r="AB32" s="65">
        <f>'[1]Scenario 5'!AB42</f>
        <v>13.561700800000001</v>
      </c>
      <c r="AC32" s="65">
        <f>'[1]Scenario 5'!AC42</f>
        <v>14.095067556</v>
      </c>
      <c r="AD32" s="65">
        <f>'[1]Scenario 5'!AD42</f>
        <v>14.53094372</v>
      </c>
      <c r="AE32" s="65">
        <f>'[1]Scenario 5'!AE42</f>
        <v>14.856466427999999</v>
      </c>
      <c r="AF32" s="65">
        <f>'[1]Scenario 5'!AF42</f>
        <v>15.058772810000001</v>
      </c>
      <c r="AG32" s="65">
        <f>'[1]Scenario 5'!AG42</f>
        <v>15.125</v>
      </c>
      <c r="AH32" s="65">
        <f>'[1]Scenario 5'!AH42</f>
        <v>15.125</v>
      </c>
      <c r="AI32" s="65">
        <f>'[1]Scenario 5'!AI42</f>
        <v>15.125</v>
      </c>
      <c r="AJ32" s="65">
        <f>'[1]Scenario 5'!AJ42</f>
        <v>15.125</v>
      </c>
      <c r="AK32" s="65">
        <f>'[1]Scenario 5'!AK42</f>
        <v>15.125</v>
      </c>
      <c r="AL32" s="65">
        <f>'[1]Scenario 5'!AL42</f>
        <v>15.125</v>
      </c>
      <c r="AM32" s="65">
        <f>'[1]Scenario 5'!AM42</f>
        <v>15.125</v>
      </c>
      <c r="AN32" s="65">
        <f>'[1]Scenario 5'!AN42</f>
        <v>15.125</v>
      </c>
      <c r="AO32" s="65">
        <f>'[1]Scenario 5'!AO42</f>
        <v>15.125</v>
      </c>
      <c r="AP32" s="65">
        <f>'[1]Scenario 5'!AP42</f>
        <v>15.125</v>
      </c>
      <c r="AQ32" s="65">
        <f>'[1]Scenario 5'!AQ42</f>
        <v>15.125</v>
      </c>
    </row>
    <row r="33" spans="1:43" x14ac:dyDescent="0.35">
      <c r="B33" s="60" t="s">
        <v>210</v>
      </c>
      <c r="C33" s="60" t="s">
        <v>210</v>
      </c>
      <c r="D33" s="61" t="s">
        <v>212</v>
      </c>
      <c r="E33" s="62" t="s">
        <v>98</v>
      </c>
      <c r="F33" s="65">
        <f>'[1]Scenario 5'!F43</f>
        <v>0</v>
      </c>
      <c r="G33" s="65">
        <f>'[1]Scenario 5'!G43</f>
        <v>0</v>
      </c>
      <c r="H33" s="65">
        <f>'[1]Scenario 5'!H43</f>
        <v>0</v>
      </c>
      <c r="I33" s="65">
        <f>'[1]Scenario 5'!I43</f>
        <v>7.2657113689999997E-2</v>
      </c>
      <c r="J33" s="65">
        <f>'[1]Scenario 5'!J43</f>
        <v>0.30003813577999999</v>
      </c>
      <c r="K33" s="65">
        <f>'[1]Scenario 5'!K43</f>
        <v>0.65854225280000001</v>
      </c>
      <c r="L33" s="65">
        <f>'[1]Scenario 5'!L43</f>
        <v>1.2695415546</v>
      </c>
      <c r="M33" s="65">
        <f>'[1]Scenario 5'!M43</f>
        <v>4.9692846309999998</v>
      </c>
      <c r="N33" s="65">
        <f>'[1]Scenario 5'!N43</f>
        <v>7.5041732300000001</v>
      </c>
      <c r="O33" s="65">
        <f>'[1]Scenario 5'!O43</f>
        <v>10.712668942000001</v>
      </c>
      <c r="P33" s="65">
        <f>'[1]Scenario 5'!P43</f>
        <v>13.839378837999998</v>
      </c>
      <c r="Q33" s="65">
        <f>'[1]Scenario 5'!Q43</f>
        <v>17.651348821999999</v>
      </c>
      <c r="R33" s="65">
        <f>'[1]Scenario 5'!R43</f>
        <v>21.710633356999999</v>
      </c>
      <c r="S33" s="65">
        <f>'[1]Scenario 5'!S43</f>
        <v>25.260974166</v>
      </c>
      <c r="T33" s="65">
        <f>'[1]Scenario 5'!T43</f>
        <v>27.914634197999998</v>
      </c>
      <c r="U33" s="65">
        <f>'[1]Scenario 5'!U43</f>
        <v>30.338829630999999</v>
      </c>
      <c r="V33" s="65">
        <f>'[1]Scenario 5'!V43</f>
        <v>32.142653018000004</v>
      </c>
      <c r="W33" s="65">
        <f>'[1]Scenario 5'!W43</f>
        <v>33.844127940999996</v>
      </c>
      <c r="X33" s="65">
        <f>'[1]Scenario 5'!X43</f>
        <v>35.777460296999998</v>
      </c>
      <c r="Y33" s="65">
        <f>'[1]Scenario 5'!Y43</f>
        <v>38.395702099000005</v>
      </c>
      <c r="Z33" s="65">
        <f>'[1]Scenario 5'!Z43</f>
        <v>41.636572979</v>
      </c>
      <c r="AA33" s="65">
        <f>'[1]Scenario 5'!AA43</f>
        <v>45.224712664000002</v>
      </c>
      <c r="AB33" s="65">
        <f>'[1]Scenario 5'!AB43</f>
        <v>48.996777734999995</v>
      </c>
      <c r="AC33" s="65">
        <f>'[1]Scenario 5'!AC43</f>
        <v>52.992946019999998</v>
      </c>
      <c r="AD33" s="65">
        <f>'[1]Scenario 5'!AD43</f>
        <v>56.548997952999997</v>
      </c>
      <c r="AE33" s="65">
        <f>'[1]Scenario 5'!AE43</f>
        <v>59.398070240000003</v>
      </c>
      <c r="AF33" s="65">
        <f>'[1]Scenario 5'!AF43</f>
        <v>61.911965030000005</v>
      </c>
      <c r="AG33" s="65">
        <f>'[1]Scenario 5'!AG43</f>
        <v>64.338538780000007</v>
      </c>
      <c r="AH33" s="65">
        <f>'[1]Scenario 5'!AH43</f>
        <v>66.914714930000002</v>
      </c>
      <c r="AI33" s="65">
        <f>'[1]Scenario 5'!AI43</f>
        <v>69.698293359999994</v>
      </c>
      <c r="AJ33" s="65">
        <f>'[1]Scenario 5'!AJ43</f>
        <v>72.487446110000008</v>
      </c>
      <c r="AK33" s="65">
        <f>'[1]Scenario 5'!AK43</f>
        <v>75.163229389999998</v>
      </c>
      <c r="AL33" s="65">
        <f>'[1]Scenario 5'!AL43</f>
        <v>77.812587620000002</v>
      </c>
      <c r="AM33" s="65">
        <f>'[1]Scenario 5'!AM43</f>
        <v>80.408751679999995</v>
      </c>
      <c r="AN33" s="65">
        <f>'[1]Scenario 5'!AN43</f>
        <v>82.665650499999998</v>
      </c>
      <c r="AO33" s="65">
        <f>'[1]Scenario 5'!AO43</f>
        <v>84.59891906</v>
      </c>
      <c r="AP33" s="65">
        <f>'[1]Scenario 5'!AP43</f>
        <v>85.617292210000002</v>
      </c>
      <c r="AQ33" s="65">
        <f>'[1]Scenario 5'!AQ43</f>
        <v>86.499448310000005</v>
      </c>
    </row>
    <row r="34" spans="1:43" x14ac:dyDescent="0.35">
      <c r="B34" s="60" t="s">
        <v>210</v>
      </c>
      <c r="C34" s="60" t="s">
        <v>210</v>
      </c>
      <c r="D34" s="61" t="s">
        <v>213</v>
      </c>
      <c r="E34" s="62" t="s">
        <v>98</v>
      </c>
      <c r="F34" s="65">
        <f>'[1]Scenario 5'!F44</f>
        <v>0.60199999679999994</v>
      </c>
      <c r="G34" s="65">
        <f>'[1]Scenario 5'!G44</f>
        <v>0.85433424349999998</v>
      </c>
      <c r="H34" s="65">
        <f>'[1]Scenario 5'!H44</f>
        <v>1.2520000009999999</v>
      </c>
      <c r="I34" s="65">
        <f>'[1]Scenario 5'!I44</f>
        <v>1.5693999985</v>
      </c>
      <c r="J34" s="65">
        <f>'[1]Scenario 5'!J44</f>
        <v>1.7304758934000002</v>
      </c>
      <c r="K34" s="65">
        <f>'[1]Scenario 5'!K44</f>
        <v>1.8875258930999999</v>
      </c>
      <c r="L34" s="65">
        <f>'[1]Scenario 5'!L44</f>
        <v>1.9175440667000001</v>
      </c>
      <c r="M34" s="65">
        <f>'[1]Scenario 5'!M44</f>
        <v>1.7240938228999998</v>
      </c>
      <c r="N34" s="65">
        <f>'[1]Scenario 5'!N44</f>
        <v>1.5844912899999999</v>
      </c>
      <c r="O34" s="65">
        <f>'[1]Scenario 5'!O44</f>
        <v>1.3966780035999999</v>
      </c>
      <c r="P34" s="65">
        <f>'[1]Scenario 5'!P44</f>
        <v>1.2466081126999999</v>
      </c>
      <c r="Q34" s="65">
        <f>'[1]Scenario 5'!Q44</f>
        <v>1.0339417297999998</v>
      </c>
      <c r="R34" s="65">
        <f>'[1]Scenario 5'!R44</f>
        <v>0.88248698439999995</v>
      </c>
      <c r="S34" s="65">
        <f>'[1]Scenario 5'!S44</f>
        <v>0.84671159070000002</v>
      </c>
      <c r="T34" s="65">
        <f>'[1]Scenario 5'!T44</f>
        <v>0.92814138309999994</v>
      </c>
      <c r="U34" s="65">
        <f>'[1]Scenario 5'!U44</f>
        <v>1.0087441265999999</v>
      </c>
      <c r="V34" s="65">
        <f>'[1]Scenario 5'!V44</f>
        <v>1.0687199484999999</v>
      </c>
      <c r="W34" s="65">
        <f>'[1]Scenario 5'!W44</f>
        <v>1.1252927585000001</v>
      </c>
      <c r="X34" s="65">
        <f>'[1]Scenario 5'!X44</f>
        <v>1.1895746599999999</v>
      </c>
      <c r="Y34" s="65">
        <f>'[1]Scenario 5'!Y44</f>
        <v>1.2766293043999999</v>
      </c>
      <c r="Z34" s="65">
        <f>'[1]Scenario 5'!Z44</f>
        <v>1.3843859159</v>
      </c>
      <c r="AA34" s="65">
        <f>'[1]Scenario 5'!AA44</f>
        <v>1.5036889630000001</v>
      </c>
      <c r="AB34" s="65">
        <f>'[1]Scenario 5'!AB44</f>
        <v>1.6291073964</v>
      </c>
      <c r="AC34" s="65">
        <f>'[1]Scenario 5'!AC44</f>
        <v>1.6389570930999999</v>
      </c>
      <c r="AD34" s="65">
        <f>'[1]Scenario 5'!AD44</f>
        <v>1.7489380805999999</v>
      </c>
      <c r="AE34" s="65">
        <f>'[1]Scenario 5'!AE44</f>
        <v>1.8370537186000002</v>
      </c>
      <c r="AF34" s="65">
        <f>'[1]Scenario 5'!AF44</f>
        <v>1.9148030421</v>
      </c>
      <c r="AG34" s="65">
        <f>'[1]Scenario 5'!AG44</f>
        <v>1.9898517147000001</v>
      </c>
      <c r="AH34" s="65">
        <f>'[1]Scenario 5'!AH44</f>
        <v>2.0695272660000001</v>
      </c>
      <c r="AI34" s="65">
        <f>'[1]Scenario 5'!AI44</f>
        <v>2.1556173199999997</v>
      </c>
      <c r="AJ34" s="65">
        <f>'[1]Scenario 5'!AJ44</f>
        <v>2.2418797764000002</v>
      </c>
      <c r="AK34" s="65">
        <f>'[1]Scenario 5'!AK44</f>
        <v>2.3246359606000002</v>
      </c>
      <c r="AL34" s="65">
        <f>'[1]Scenario 5'!AL44</f>
        <v>2.4065748744000004</v>
      </c>
      <c r="AM34" s="65">
        <f>'[1]Scenario 5'!AM44</f>
        <v>2.4868686082999996</v>
      </c>
      <c r="AN34" s="65">
        <f>'[1]Scenario 5'!AN44</f>
        <v>2.5566696036000005</v>
      </c>
      <c r="AO34" s="65">
        <f>'[1]Scenario 5'!AO44</f>
        <v>2.6164614145000002</v>
      </c>
      <c r="AP34" s="65">
        <f>'[1]Scenario 5'!AP44</f>
        <v>2.6479574905999996</v>
      </c>
      <c r="AQ34" s="65">
        <f>'[1]Scenario 5'!AQ44</f>
        <v>2.6752406694999999</v>
      </c>
    </row>
    <row r="35" spans="1:43" x14ac:dyDescent="0.35">
      <c r="B35" s="60" t="s">
        <v>210</v>
      </c>
      <c r="C35" s="60" t="s">
        <v>210</v>
      </c>
      <c r="D35" s="61" t="s">
        <v>214</v>
      </c>
      <c r="E35" s="62" t="s">
        <v>98</v>
      </c>
      <c r="F35" s="65">
        <f>'[1]Scenario 5'!F45</f>
        <v>0.2</v>
      </c>
      <c r="G35" s="65">
        <f>'[1]Scenario 5'!G45</f>
        <v>0.3</v>
      </c>
      <c r="H35" s="65">
        <f>'[1]Scenario 5'!H45</f>
        <v>0.45</v>
      </c>
      <c r="I35" s="65">
        <f>'[1]Scenario 5'!I45</f>
        <v>0.6</v>
      </c>
      <c r="J35" s="65">
        <f>'[1]Scenario 5'!J45</f>
        <v>0.8</v>
      </c>
      <c r="K35" s="65">
        <f>'[1]Scenario 5'!K45</f>
        <v>2</v>
      </c>
      <c r="L35" s="65">
        <f>'[1]Scenario 5'!L45</f>
        <v>3.5</v>
      </c>
      <c r="M35" s="65">
        <f>'[1]Scenario 5'!M45</f>
        <v>5</v>
      </c>
      <c r="N35" s="65">
        <f>'[1]Scenario 5'!N45</f>
        <v>6.2</v>
      </c>
      <c r="O35" s="65">
        <f>'[1]Scenario 5'!O45</f>
        <v>7.4</v>
      </c>
      <c r="P35" s="65">
        <f>'[1]Scenario 5'!P45</f>
        <v>8.6</v>
      </c>
      <c r="Q35" s="65">
        <f>'[1]Scenario 5'!Q45</f>
        <v>9.8000000000000007</v>
      </c>
      <c r="R35" s="65">
        <f>'[1]Scenario 5'!R45</f>
        <v>11</v>
      </c>
      <c r="S35" s="65">
        <f>'[1]Scenario 5'!S45</f>
        <v>12</v>
      </c>
      <c r="T35" s="65">
        <f>'[1]Scenario 5'!T45</f>
        <v>13</v>
      </c>
      <c r="U35" s="65">
        <f>'[1]Scenario 5'!U45</f>
        <v>14</v>
      </c>
      <c r="V35" s="65">
        <f>'[1]Scenario 5'!V45</f>
        <v>15</v>
      </c>
      <c r="W35" s="65">
        <f>'[1]Scenario 5'!W45</f>
        <v>16</v>
      </c>
      <c r="X35" s="65">
        <f>'[1]Scenario 5'!X45</f>
        <v>16.833333330000002</v>
      </c>
      <c r="Y35" s="65">
        <f>'[1]Scenario 5'!Y45</f>
        <v>17.666666669999998</v>
      </c>
      <c r="Z35" s="65">
        <f>'[1]Scenario 5'!Z45</f>
        <v>18.5</v>
      </c>
      <c r="AA35" s="65">
        <f>'[1]Scenario 5'!AA45</f>
        <v>19.333333330000002</v>
      </c>
      <c r="AB35" s="65">
        <f>'[1]Scenario 5'!AB45</f>
        <v>20.166666669999998</v>
      </c>
      <c r="AC35" s="65">
        <f>'[1]Scenario 5'!AC45</f>
        <v>21</v>
      </c>
      <c r="AD35" s="65">
        <f>'[1]Scenario 5'!AD45</f>
        <v>21.647330099999998</v>
      </c>
      <c r="AE35" s="65">
        <f>'[1]Scenario 5'!AE45</f>
        <v>22.294660189999998</v>
      </c>
      <c r="AF35" s="65">
        <f>'[1]Scenario 5'!AF45</f>
        <v>22.941990290000003</v>
      </c>
      <c r="AG35" s="65">
        <f>'[1]Scenario 5'!AG45</f>
        <v>23.589320390000001</v>
      </c>
      <c r="AH35" s="65">
        <f>'[1]Scenario 5'!AH45</f>
        <v>23.589320390000001</v>
      </c>
      <c r="AI35" s="65">
        <f>'[1]Scenario 5'!AI45</f>
        <v>23.53932039</v>
      </c>
      <c r="AJ35" s="65">
        <f>'[1]Scenario 5'!AJ45</f>
        <v>23.389320390000002</v>
      </c>
      <c r="AK35" s="65">
        <f>'[1]Scenario 5'!AK45</f>
        <v>23.089320390000001</v>
      </c>
      <c r="AL35" s="65">
        <f>'[1]Scenario 5'!AL45</f>
        <v>22.639320390000002</v>
      </c>
      <c r="AM35" s="65">
        <f>'[1]Scenario 5'!AM45</f>
        <v>22.1</v>
      </c>
      <c r="AN35" s="65">
        <f>'[1]Scenario 5'!AN45</f>
        <v>22</v>
      </c>
      <c r="AO35" s="65">
        <f>'[1]Scenario 5'!AO45</f>
        <v>21.8</v>
      </c>
      <c r="AP35" s="65">
        <f>'[1]Scenario 5'!AP45</f>
        <v>21.6</v>
      </c>
      <c r="AQ35" s="65">
        <f>'[1]Scenario 5'!AQ45</f>
        <v>21.4</v>
      </c>
    </row>
    <row r="36" spans="1:43" x14ac:dyDescent="0.35">
      <c r="B36" s="60" t="s">
        <v>210</v>
      </c>
      <c r="C36" s="60" t="s">
        <v>210</v>
      </c>
      <c r="D36" s="61" t="s">
        <v>215</v>
      </c>
      <c r="E36" s="62" t="s">
        <v>98</v>
      </c>
      <c r="F36" s="65">
        <f>'[1]Scenario 5'!F46</f>
        <v>5</v>
      </c>
      <c r="G36" s="65">
        <f>'[1]Scenario 5'!G46</f>
        <v>5</v>
      </c>
      <c r="H36" s="65">
        <f>'[1]Scenario 5'!H46</f>
        <v>5</v>
      </c>
      <c r="I36" s="65">
        <f>'[1]Scenario 5'!I46</f>
        <v>5</v>
      </c>
      <c r="J36" s="65">
        <f>'[1]Scenario 5'!J46</f>
        <v>5</v>
      </c>
      <c r="K36" s="65">
        <f>'[1]Scenario 5'!K46</f>
        <v>4.8</v>
      </c>
      <c r="L36" s="65">
        <f>'[1]Scenario 5'!L46</f>
        <v>4.4000000000000004</v>
      </c>
      <c r="M36" s="65">
        <f>'[1]Scenario 5'!M46</f>
        <v>3.5</v>
      </c>
      <c r="N36" s="65">
        <f>'[1]Scenario 5'!N46</f>
        <v>3.5</v>
      </c>
      <c r="O36" s="65">
        <f>'[1]Scenario 5'!O46</f>
        <v>3</v>
      </c>
      <c r="P36" s="65">
        <f>'[1]Scenario 5'!P46</f>
        <v>2.5</v>
      </c>
      <c r="Q36" s="65">
        <f>'[1]Scenario 5'!Q46</f>
        <v>2</v>
      </c>
      <c r="R36" s="65">
        <f>'[1]Scenario 5'!R46</f>
        <v>1E-3</v>
      </c>
      <c r="S36" s="65">
        <f>'[1]Scenario 5'!S46</f>
        <v>1E-3</v>
      </c>
      <c r="T36" s="65">
        <f>'[1]Scenario 5'!T46</f>
        <v>1E-3</v>
      </c>
      <c r="U36" s="65">
        <f>'[1]Scenario 5'!U46</f>
        <v>1E-3</v>
      </c>
      <c r="V36" s="65">
        <f>'[1]Scenario 5'!V46</f>
        <v>1E-3</v>
      </c>
      <c r="W36" s="65">
        <f>'[1]Scenario 5'!W46</f>
        <v>1E-3</v>
      </c>
      <c r="X36" s="65">
        <f>'[1]Scenario 5'!X46</f>
        <v>1E-3</v>
      </c>
      <c r="Y36" s="65">
        <f>'[1]Scenario 5'!Y46</f>
        <v>1E-3</v>
      </c>
      <c r="Z36" s="65">
        <f>'[1]Scenario 5'!Z46</f>
        <v>1E-3</v>
      </c>
      <c r="AA36" s="65">
        <f>'[1]Scenario 5'!AA46</f>
        <v>1E-3</v>
      </c>
      <c r="AB36" s="65">
        <f>'[1]Scenario 5'!AB46</f>
        <v>1E-3</v>
      </c>
      <c r="AC36" s="65">
        <f>'[1]Scenario 5'!AC46</f>
        <v>1E-3</v>
      </c>
      <c r="AD36" s="65">
        <f>'[1]Scenario 5'!AD46</f>
        <v>1E-3</v>
      </c>
      <c r="AE36" s="65">
        <f>'[1]Scenario 5'!AE46</f>
        <v>1E-3</v>
      </c>
      <c r="AF36" s="65">
        <f>'[1]Scenario 5'!AF46</f>
        <v>1E-3</v>
      </c>
      <c r="AG36" s="65">
        <f>'[1]Scenario 5'!AG46</f>
        <v>1E-3</v>
      </c>
      <c r="AH36" s="65">
        <f>'[1]Scenario 5'!AH46</f>
        <v>1E-3</v>
      </c>
      <c r="AI36" s="65">
        <f>'[1]Scenario 5'!AI46</f>
        <v>1E-3</v>
      </c>
      <c r="AJ36" s="65">
        <f>'[1]Scenario 5'!AJ46</f>
        <v>1E-3</v>
      </c>
      <c r="AK36" s="65">
        <f>'[1]Scenario 5'!AK46</f>
        <v>1E-3</v>
      </c>
      <c r="AL36" s="65">
        <f>'[1]Scenario 5'!AL46</f>
        <v>1E-3</v>
      </c>
      <c r="AM36" s="65">
        <f>'[1]Scenario 5'!AM46</f>
        <v>1E-3</v>
      </c>
      <c r="AN36" s="65">
        <f>'[1]Scenario 5'!AN46</f>
        <v>1E-3</v>
      </c>
      <c r="AO36" s="65">
        <f>'[1]Scenario 5'!AO46</f>
        <v>1E-3</v>
      </c>
      <c r="AP36" s="65">
        <f>'[1]Scenario 5'!AP46</f>
        <v>1E-3</v>
      </c>
      <c r="AQ36" s="65">
        <f>'[1]Scenario 5'!AQ46</f>
        <v>1E-3</v>
      </c>
    </row>
    <row r="37" spans="1:43" x14ac:dyDescent="0.35">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row>
    <row r="38" spans="1:43" x14ac:dyDescent="0.35">
      <c r="A38" s="58"/>
      <c r="B38" s="57" t="s">
        <v>216</v>
      </c>
      <c r="C38" s="57"/>
      <c r="D38" s="58"/>
      <c r="E38" s="58"/>
      <c r="F38" s="58" t="s">
        <v>210</v>
      </c>
      <c r="G38" s="58" t="s">
        <v>210</v>
      </c>
      <c r="H38" s="58" t="s">
        <v>210</v>
      </c>
      <c r="I38" s="58" t="s">
        <v>210</v>
      </c>
      <c r="J38" s="58" t="s">
        <v>210</v>
      </c>
      <c r="K38" s="58" t="s">
        <v>210</v>
      </c>
      <c r="L38" s="58" t="s">
        <v>210</v>
      </c>
      <c r="M38" s="58" t="s">
        <v>210</v>
      </c>
      <c r="N38" s="58" t="s">
        <v>210</v>
      </c>
      <c r="O38" s="58" t="s">
        <v>210</v>
      </c>
      <c r="P38" s="58" t="s">
        <v>210</v>
      </c>
      <c r="Q38" s="58" t="s">
        <v>210</v>
      </c>
      <c r="R38" s="58" t="s">
        <v>210</v>
      </c>
      <c r="S38" s="58" t="s">
        <v>210</v>
      </c>
      <c r="T38" s="58" t="s">
        <v>210</v>
      </c>
      <c r="U38" s="58" t="s">
        <v>210</v>
      </c>
      <c r="V38" s="58" t="s">
        <v>210</v>
      </c>
      <c r="W38" s="58" t="s">
        <v>210</v>
      </c>
      <c r="X38" s="58" t="s">
        <v>210</v>
      </c>
      <c r="Y38" s="58" t="s">
        <v>210</v>
      </c>
      <c r="Z38" s="58" t="s">
        <v>210</v>
      </c>
      <c r="AA38" s="58" t="s">
        <v>210</v>
      </c>
      <c r="AB38" s="58" t="s">
        <v>210</v>
      </c>
      <c r="AC38" s="58" t="s">
        <v>210</v>
      </c>
      <c r="AD38" s="58" t="s">
        <v>210</v>
      </c>
      <c r="AE38" s="58" t="s">
        <v>210</v>
      </c>
      <c r="AF38" s="58" t="s">
        <v>210</v>
      </c>
      <c r="AG38" s="58" t="s">
        <v>210</v>
      </c>
      <c r="AH38" s="58" t="s">
        <v>210</v>
      </c>
      <c r="AI38" s="58" t="s">
        <v>210</v>
      </c>
      <c r="AJ38" s="58" t="s">
        <v>210</v>
      </c>
      <c r="AK38" s="58" t="s">
        <v>210</v>
      </c>
      <c r="AL38" s="58" t="s">
        <v>210</v>
      </c>
      <c r="AM38" s="58" t="s">
        <v>210</v>
      </c>
      <c r="AN38" s="58" t="s">
        <v>210</v>
      </c>
      <c r="AO38" s="58" t="s">
        <v>210</v>
      </c>
      <c r="AP38" s="58" t="s">
        <v>210</v>
      </c>
      <c r="AQ38" s="58" t="s">
        <v>210</v>
      </c>
    </row>
    <row r="39" spans="1:43" x14ac:dyDescent="0.35">
      <c r="A39" s="59"/>
      <c r="B39" s="59"/>
      <c r="C39" s="59" t="s">
        <v>210</v>
      </c>
      <c r="D39" s="59" t="s">
        <v>54</v>
      </c>
      <c r="E39" s="59" t="s">
        <v>55</v>
      </c>
      <c r="F39" s="64">
        <v>2023</v>
      </c>
      <c r="G39" s="64">
        <v>2024</v>
      </c>
      <c r="H39" s="64">
        <v>2025</v>
      </c>
      <c r="I39" s="64">
        <v>2026</v>
      </c>
      <c r="J39" s="64">
        <v>2027</v>
      </c>
      <c r="K39" s="64">
        <v>2028</v>
      </c>
      <c r="L39" s="64">
        <v>2029</v>
      </c>
      <c r="M39" s="64">
        <v>2030</v>
      </c>
      <c r="N39" s="64">
        <v>2031</v>
      </c>
      <c r="O39" s="64">
        <v>2032</v>
      </c>
      <c r="P39" s="64">
        <v>2033</v>
      </c>
      <c r="Q39" s="64">
        <v>2034</v>
      </c>
      <c r="R39" s="64">
        <v>2035</v>
      </c>
      <c r="S39" s="64">
        <v>2036</v>
      </c>
      <c r="T39" s="64">
        <v>2037</v>
      </c>
      <c r="U39" s="64">
        <v>2038</v>
      </c>
      <c r="V39" s="64">
        <v>2039</v>
      </c>
      <c r="W39" s="64">
        <v>2040</v>
      </c>
      <c r="X39" s="64">
        <v>2041</v>
      </c>
      <c r="Y39" s="64">
        <v>2042</v>
      </c>
      <c r="Z39" s="64">
        <v>2043</v>
      </c>
      <c r="AA39" s="64">
        <v>2044</v>
      </c>
      <c r="AB39" s="64">
        <v>2045</v>
      </c>
      <c r="AC39" s="64">
        <v>2046</v>
      </c>
      <c r="AD39" s="64">
        <v>2047</v>
      </c>
      <c r="AE39" s="64">
        <v>2048</v>
      </c>
      <c r="AF39" s="64">
        <v>2049</v>
      </c>
      <c r="AG39" s="64">
        <v>2050</v>
      </c>
      <c r="AH39" s="64">
        <v>2051</v>
      </c>
      <c r="AI39" s="64">
        <v>2052</v>
      </c>
      <c r="AJ39" s="64">
        <v>2053</v>
      </c>
      <c r="AK39" s="64">
        <v>2054</v>
      </c>
      <c r="AL39" s="64">
        <v>2055</v>
      </c>
      <c r="AM39" s="64">
        <v>2056</v>
      </c>
      <c r="AN39" s="64">
        <v>2057</v>
      </c>
      <c r="AO39" s="64">
        <v>2058</v>
      </c>
      <c r="AP39" s="64">
        <v>2059</v>
      </c>
      <c r="AQ39" s="64">
        <v>2060</v>
      </c>
    </row>
    <row r="40" spans="1:43" x14ac:dyDescent="0.35">
      <c r="A40" s="60"/>
      <c r="B40" s="60" t="s">
        <v>26</v>
      </c>
      <c r="C40" s="12" t="s">
        <v>217</v>
      </c>
      <c r="D40" s="8" t="s">
        <v>218</v>
      </c>
      <c r="E40" s="31" t="s">
        <v>93</v>
      </c>
      <c r="F40" s="36">
        <v>12.71296607</v>
      </c>
      <c r="G40" s="36">
        <v>12.71296607</v>
      </c>
      <c r="H40" s="36">
        <v>12.71296607</v>
      </c>
      <c r="I40" s="36">
        <v>13.265054340000001</v>
      </c>
      <c r="J40" s="36">
        <v>14.70649841</v>
      </c>
      <c r="K40" s="36">
        <v>16.715067139999999</v>
      </c>
      <c r="L40" s="36">
        <v>18.968529400000001</v>
      </c>
      <c r="M40" s="36">
        <v>21.144654070000001</v>
      </c>
      <c r="N40" s="36">
        <v>23.378436829999998</v>
      </c>
      <c r="O40" s="36">
        <v>26.173517319999998</v>
      </c>
      <c r="P40" s="36">
        <v>29.45625111</v>
      </c>
      <c r="Q40" s="36">
        <v>33.152993739999999</v>
      </c>
      <c r="R40" s="36">
        <v>37.190100770000001</v>
      </c>
      <c r="S40" s="36">
        <v>41.493927749999997</v>
      </c>
      <c r="T40" s="36">
        <v>45.990830250000002</v>
      </c>
      <c r="U40" s="36">
        <v>50.607163800000002</v>
      </c>
      <c r="V40" s="36">
        <v>55.269283969999996</v>
      </c>
      <c r="W40" s="36">
        <v>59.903546319999997</v>
      </c>
      <c r="X40" s="36">
        <v>64.436306380000005</v>
      </c>
      <c r="Y40" s="36">
        <v>68.793919729999999</v>
      </c>
      <c r="Z40" s="36">
        <v>72.902741910000003</v>
      </c>
      <c r="AA40" s="36">
        <v>76.689128479999994</v>
      </c>
      <c r="AB40" s="36">
        <v>80.079435000000004</v>
      </c>
      <c r="AC40" s="36">
        <v>83.000017009999993</v>
      </c>
      <c r="AD40" s="36">
        <v>85.377230069999996</v>
      </c>
      <c r="AE40" s="36">
        <v>87.137429740000002</v>
      </c>
      <c r="AF40" s="36">
        <v>88.206971569999993</v>
      </c>
      <c r="AG40" s="36">
        <v>88.512211109999996</v>
      </c>
      <c r="AH40" s="36">
        <v>88.512211109999996</v>
      </c>
      <c r="AI40" s="36">
        <v>88.512211109999996</v>
      </c>
      <c r="AJ40" s="36">
        <v>88.512211109999996</v>
      </c>
      <c r="AK40" s="36">
        <v>88.512211109999996</v>
      </c>
      <c r="AL40" s="36">
        <v>88.512211109999996</v>
      </c>
      <c r="AM40" s="36">
        <v>88.512211109999996</v>
      </c>
      <c r="AN40" s="36">
        <v>88.512211109999996</v>
      </c>
      <c r="AO40" s="36">
        <v>88.512211109999996</v>
      </c>
      <c r="AP40" s="36">
        <v>88.512211109999996</v>
      </c>
      <c r="AQ40" s="36">
        <v>88.512211109999996</v>
      </c>
    </row>
    <row r="41" spans="1:43" x14ac:dyDescent="0.35">
      <c r="A41" s="60"/>
      <c r="B41" s="60" t="s">
        <v>210</v>
      </c>
      <c r="C41" s="12"/>
      <c r="D41" s="8" t="s">
        <v>219</v>
      </c>
      <c r="E41" s="31" t="s">
        <v>93</v>
      </c>
      <c r="F41" s="36">
        <v>0</v>
      </c>
      <c r="G41" s="36">
        <v>0</v>
      </c>
      <c r="H41" s="36">
        <v>0</v>
      </c>
      <c r="I41" s="36">
        <v>0</v>
      </c>
      <c r="J41" s="36">
        <v>0</v>
      </c>
      <c r="K41" s="36">
        <v>0</v>
      </c>
      <c r="L41" s="36">
        <v>0</v>
      </c>
      <c r="M41" s="36">
        <v>0.81257443399999996</v>
      </c>
      <c r="N41" s="36">
        <v>2.828432689</v>
      </c>
      <c r="O41" s="36">
        <v>6.6900071319999999</v>
      </c>
      <c r="P41" s="36">
        <v>10.634445189999999</v>
      </c>
      <c r="Q41" s="36">
        <v>15.855249049999999</v>
      </c>
      <c r="R41" s="36">
        <v>22.6038514</v>
      </c>
      <c r="S41" s="36">
        <v>31.132341570000001</v>
      </c>
      <c r="T41" s="36">
        <v>40.731628540000003</v>
      </c>
      <c r="U41" s="36">
        <v>48.710879239999997</v>
      </c>
      <c r="V41" s="36">
        <v>57.342378889999999</v>
      </c>
      <c r="W41" s="36">
        <v>66.592495459999995</v>
      </c>
      <c r="X41" s="36">
        <v>76.485298499999999</v>
      </c>
      <c r="Y41" s="36">
        <v>82.859045879999996</v>
      </c>
      <c r="Z41" s="36">
        <v>89.218605740000001</v>
      </c>
      <c r="AA41" s="36">
        <v>95.563978140000003</v>
      </c>
      <c r="AB41" s="36">
        <v>100.6816268</v>
      </c>
      <c r="AC41" s="36">
        <v>105.78508789999999</v>
      </c>
      <c r="AD41" s="36">
        <v>110.8743616</v>
      </c>
      <c r="AE41" s="36">
        <v>115.94944769999999</v>
      </c>
      <c r="AF41" s="36">
        <v>121.0103464</v>
      </c>
      <c r="AG41" s="36">
        <v>128.18140550000001</v>
      </c>
      <c r="AH41" s="36">
        <v>133.2814649</v>
      </c>
      <c r="AI41" s="36">
        <v>134.4387978</v>
      </c>
      <c r="AJ41" s="36">
        <v>134.7408379</v>
      </c>
      <c r="AK41" s="36">
        <v>135.03928769999999</v>
      </c>
      <c r="AL41" s="36">
        <v>135.33414730000001</v>
      </c>
      <c r="AM41" s="36">
        <v>135.62541659999999</v>
      </c>
      <c r="AN41" s="36">
        <v>135.91309570000001</v>
      </c>
      <c r="AO41" s="36">
        <v>136.19718460000001</v>
      </c>
      <c r="AP41" s="36">
        <v>136.4776833</v>
      </c>
      <c r="AQ41" s="36">
        <v>136.75459169999999</v>
      </c>
    </row>
    <row r="42" spans="1:43" x14ac:dyDescent="0.35">
      <c r="A42" s="60"/>
      <c r="B42" s="60" t="s">
        <v>210</v>
      </c>
      <c r="C42" s="12"/>
      <c r="D42" s="8" t="s">
        <v>220</v>
      </c>
      <c r="E42" s="31" t="s">
        <v>93</v>
      </c>
      <c r="F42" s="36">
        <v>0</v>
      </c>
      <c r="G42" s="36">
        <v>0</v>
      </c>
      <c r="H42" s="36">
        <v>0</v>
      </c>
      <c r="I42" s="36">
        <v>0.885362333</v>
      </c>
      <c r="J42" s="36">
        <v>3.139738006</v>
      </c>
      <c r="K42" s="36">
        <v>6.1605600349999996</v>
      </c>
      <c r="L42" s="36">
        <v>9.3452614319999991</v>
      </c>
      <c r="M42" s="36">
        <v>12.091275209999999</v>
      </c>
      <c r="N42" s="36">
        <v>14.732372979999999</v>
      </c>
      <c r="O42" s="36">
        <v>17.952530249999999</v>
      </c>
      <c r="P42" s="36">
        <v>21.67448589</v>
      </c>
      <c r="Q42" s="36">
        <v>25.82097877</v>
      </c>
      <c r="R42" s="36">
        <v>30.314747730000001</v>
      </c>
      <c r="S42" s="36">
        <v>35.078531660000003</v>
      </c>
      <c r="T42" s="36">
        <v>40.035069419999999</v>
      </c>
      <c r="U42" s="36">
        <v>45.107099859999998</v>
      </c>
      <c r="V42" s="36">
        <v>50.217361859999997</v>
      </c>
      <c r="W42" s="36">
        <v>55.288594279999998</v>
      </c>
      <c r="X42" s="36">
        <v>60.243535979999997</v>
      </c>
      <c r="Y42" s="36">
        <v>65.004925839999999</v>
      </c>
      <c r="Z42" s="36">
        <v>69.495502700000003</v>
      </c>
      <c r="AA42" s="36">
        <v>73.638005449999994</v>
      </c>
      <c r="AB42" s="36">
        <v>77.355172940000003</v>
      </c>
      <c r="AC42" s="36">
        <v>80.569744040000003</v>
      </c>
      <c r="AD42" s="36">
        <v>83.204457610000006</v>
      </c>
      <c r="AE42" s="36">
        <v>85.182052519999999</v>
      </c>
      <c r="AF42" s="36">
        <v>86.425267629999993</v>
      </c>
      <c r="AG42" s="36">
        <v>86.856841810000006</v>
      </c>
      <c r="AH42" s="36">
        <v>86.856841810000006</v>
      </c>
      <c r="AI42" s="36">
        <v>86.856841810000006</v>
      </c>
      <c r="AJ42" s="36">
        <v>86.856841810000006</v>
      </c>
      <c r="AK42" s="36">
        <v>86.856841810000006</v>
      </c>
      <c r="AL42" s="36">
        <v>86.856841810000006</v>
      </c>
      <c r="AM42" s="36">
        <v>86.856841810000006</v>
      </c>
      <c r="AN42" s="36">
        <v>86.856841810000006</v>
      </c>
      <c r="AO42" s="36">
        <v>86.856841810000006</v>
      </c>
      <c r="AP42" s="36">
        <v>86.856841810000006</v>
      </c>
      <c r="AQ42" s="36">
        <v>86.856841810000006</v>
      </c>
    </row>
    <row r="43" spans="1:43" x14ac:dyDescent="0.35">
      <c r="A43" s="60"/>
      <c r="B43" s="60" t="s">
        <v>210</v>
      </c>
      <c r="C43" s="12"/>
      <c r="D43" s="8" t="s">
        <v>221</v>
      </c>
      <c r="E43" s="31" t="s">
        <v>93</v>
      </c>
      <c r="F43" s="36">
        <v>2.5450903071777499E-4</v>
      </c>
      <c r="G43" s="36">
        <v>2.1397667689470999E-4</v>
      </c>
      <c r="H43" s="36">
        <v>2.1217206315424399</v>
      </c>
      <c r="I43" s="36">
        <v>3.3772407961227802</v>
      </c>
      <c r="J43" s="36">
        <v>2.8172977722250399</v>
      </c>
      <c r="K43" s="36">
        <v>4.1833566433698701</v>
      </c>
      <c r="L43" s="36">
        <v>3.4016397027055501</v>
      </c>
      <c r="M43" s="36">
        <v>3.9939281174904</v>
      </c>
      <c r="N43" s="36">
        <v>4.2892491378482198</v>
      </c>
      <c r="O43" s="36">
        <v>5.1567259589824097</v>
      </c>
      <c r="P43" s="36">
        <v>5.0637398681586703</v>
      </c>
      <c r="Q43" s="36">
        <v>5.5706872517689296</v>
      </c>
      <c r="R43" s="36">
        <v>6.8847841573426596</v>
      </c>
      <c r="S43" s="36">
        <v>8.8876921830020397</v>
      </c>
      <c r="T43" s="36">
        <v>11.288792331265</v>
      </c>
      <c r="U43" s="36">
        <v>13.7695305096215</v>
      </c>
      <c r="V43" s="36">
        <v>18.093131189708899</v>
      </c>
      <c r="W43" s="36">
        <v>20.306971504973902</v>
      </c>
      <c r="X43" s="36">
        <v>22.525844584249501</v>
      </c>
      <c r="Y43" s="36">
        <v>25.288121283403498</v>
      </c>
      <c r="Z43" s="36">
        <v>27.5690940278825</v>
      </c>
      <c r="AA43" s="36">
        <v>28.297616049842102</v>
      </c>
      <c r="AB43" s="36">
        <v>30.889583906041601</v>
      </c>
      <c r="AC43" s="36">
        <v>31.2816837365819</v>
      </c>
      <c r="AD43" s="36">
        <v>30.813311489701899</v>
      </c>
      <c r="AE43" s="36">
        <v>28.853351141893501</v>
      </c>
      <c r="AF43" s="36">
        <v>28.1947463036446</v>
      </c>
      <c r="AG43" s="36">
        <v>27.8266775574672</v>
      </c>
      <c r="AH43" s="36">
        <v>28.223641014864398</v>
      </c>
      <c r="AI43" s="36">
        <v>26.7944938285132</v>
      </c>
      <c r="AJ43" s="36">
        <v>28.202153027817602</v>
      </c>
      <c r="AK43" s="36">
        <v>27.367718184004001</v>
      </c>
      <c r="AL43" s="36">
        <v>26.525108845387098</v>
      </c>
      <c r="AM43" s="36">
        <v>23.649949936904601</v>
      </c>
      <c r="AN43" s="36">
        <v>21.886667323973999</v>
      </c>
      <c r="AO43" s="36">
        <v>20.733075337768501</v>
      </c>
      <c r="AP43" s="36">
        <v>19.859343847161199</v>
      </c>
      <c r="AQ43" s="36">
        <v>18.869824328257401</v>
      </c>
    </row>
    <row r="44" spans="1:43" x14ac:dyDescent="0.35">
      <c r="A44" s="59"/>
      <c r="B44" s="59" t="s">
        <v>210</v>
      </c>
      <c r="C44" s="59" t="s">
        <v>210</v>
      </c>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row>
    <row r="45" spans="1:43" x14ac:dyDescent="0.35">
      <c r="A45" s="60"/>
      <c r="B45" s="60" t="s">
        <v>28</v>
      </c>
      <c r="C45" s="12" t="s">
        <v>217</v>
      </c>
      <c r="D45" s="8" t="s">
        <v>218</v>
      </c>
      <c r="E45" s="31" t="s">
        <v>93</v>
      </c>
      <c r="F45" s="36">
        <v>12.71296607</v>
      </c>
      <c r="G45" s="36">
        <v>12.71296607</v>
      </c>
      <c r="H45" s="36">
        <v>12.71296607</v>
      </c>
      <c r="I45" s="36">
        <v>13.265054340000001</v>
      </c>
      <c r="J45" s="36">
        <v>14.70649841</v>
      </c>
      <c r="K45" s="36">
        <v>16.715067139999999</v>
      </c>
      <c r="L45" s="36">
        <v>18.968529400000001</v>
      </c>
      <c r="M45" s="36">
        <v>21.144654070000001</v>
      </c>
      <c r="N45" s="36">
        <v>23.378436829999998</v>
      </c>
      <c r="O45" s="36">
        <v>26.173517319999998</v>
      </c>
      <c r="P45" s="36">
        <v>29.45625111</v>
      </c>
      <c r="Q45" s="36">
        <v>33.152993739999999</v>
      </c>
      <c r="R45" s="36">
        <v>37.190100770000001</v>
      </c>
      <c r="S45" s="36">
        <v>41.493927749999997</v>
      </c>
      <c r="T45" s="36">
        <v>45.990830250000002</v>
      </c>
      <c r="U45" s="36">
        <v>50.607163800000002</v>
      </c>
      <c r="V45" s="36">
        <v>55.269283969999996</v>
      </c>
      <c r="W45" s="36">
        <v>59.903546319999997</v>
      </c>
      <c r="X45" s="36">
        <v>64.436306380000005</v>
      </c>
      <c r="Y45" s="36">
        <v>68.793919729999999</v>
      </c>
      <c r="Z45" s="36">
        <v>72.902741910000003</v>
      </c>
      <c r="AA45" s="36">
        <v>76.689128479999994</v>
      </c>
      <c r="AB45" s="36">
        <v>80.079435000000004</v>
      </c>
      <c r="AC45" s="36">
        <v>83.000017009999993</v>
      </c>
      <c r="AD45" s="36">
        <v>85.377230069999996</v>
      </c>
      <c r="AE45" s="36">
        <v>87.137429740000002</v>
      </c>
      <c r="AF45" s="36">
        <v>88.206971569999993</v>
      </c>
      <c r="AG45" s="36">
        <v>88.512211109999996</v>
      </c>
      <c r="AH45" s="36">
        <v>88.512211109999996</v>
      </c>
      <c r="AI45" s="36">
        <v>88.512211109999996</v>
      </c>
      <c r="AJ45" s="36">
        <v>88.512211109999996</v>
      </c>
      <c r="AK45" s="36">
        <v>88.512211109999996</v>
      </c>
      <c r="AL45" s="36">
        <v>88.512211109999996</v>
      </c>
      <c r="AM45" s="36">
        <v>88.512211109999996</v>
      </c>
      <c r="AN45" s="36">
        <v>88.512211109999996</v>
      </c>
      <c r="AO45" s="36">
        <v>88.512211109999996</v>
      </c>
      <c r="AP45" s="36">
        <v>88.512211109999996</v>
      </c>
      <c r="AQ45" s="36">
        <v>88.512211109999996</v>
      </c>
    </row>
    <row r="46" spans="1:43" x14ac:dyDescent="0.35">
      <c r="A46" s="60"/>
      <c r="B46" s="60" t="s">
        <v>210</v>
      </c>
      <c r="C46" s="12"/>
      <c r="D46" s="8" t="s">
        <v>219</v>
      </c>
      <c r="E46" s="31" t="s">
        <v>93</v>
      </c>
      <c r="F46" s="36">
        <v>0</v>
      </c>
      <c r="G46" s="36">
        <v>0</v>
      </c>
      <c r="H46" s="36">
        <v>0</v>
      </c>
      <c r="I46" s="36">
        <v>0</v>
      </c>
      <c r="J46" s="36">
        <v>0</v>
      </c>
      <c r="K46" s="36">
        <v>0</v>
      </c>
      <c r="L46" s="36">
        <v>0</v>
      </c>
      <c r="M46" s="36">
        <v>0</v>
      </c>
      <c r="N46" s="36">
        <v>0</v>
      </c>
      <c r="O46" s="36">
        <v>0</v>
      </c>
      <c r="P46" s="36">
        <v>0</v>
      </c>
      <c r="Q46" s="36">
        <v>0</v>
      </c>
      <c r="R46" s="36">
        <v>0</v>
      </c>
      <c r="S46" s="36">
        <v>0</v>
      </c>
      <c r="T46" s="36">
        <v>0</v>
      </c>
      <c r="U46" s="36">
        <v>0</v>
      </c>
      <c r="V46" s="36">
        <v>0</v>
      </c>
      <c r="W46" s="36">
        <v>0</v>
      </c>
      <c r="X46" s="36">
        <v>0</v>
      </c>
      <c r="Y46" s="36">
        <v>0</v>
      </c>
      <c r="Z46" s="36">
        <v>0</v>
      </c>
      <c r="AA46" s="36">
        <v>0</v>
      </c>
      <c r="AB46" s="36">
        <v>0</v>
      </c>
      <c r="AC46" s="36">
        <v>0</v>
      </c>
      <c r="AD46" s="36">
        <v>0</v>
      </c>
      <c r="AE46" s="36">
        <v>0</v>
      </c>
      <c r="AF46" s="36">
        <v>0</v>
      </c>
      <c r="AG46" s="36">
        <v>0</v>
      </c>
      <c r="AH46" s="36">
        <v>0</v>
      </c>
      <c r="AI46" s="36">
        <v>0</v>
      </c>
      <c r="AJ46" s="36">
        <v>0</v>
      </c>
      <c r="AK46" s="36">
        <v>0</v>
      </c>
      <c r="AL46" s="36">
        <v>0</v>
      </c>
      <c r="AM46" s="36">
        <v>0</v>
      </c>
      <c r="AN46" s="36">
        <v>0</v>
      </c>
      <c r="AO46" s="36">
        <v>0</v>
      </c>
      <c r="AP46" s="36">
        <v>0</v>
      </c>
      <c r="AQ46" s="36">
        <v>0</v>
      </c>
    </row>
    <row r="47" spans="1:43" x14ac:dyDescent="0.35">
      <c r="A47" s="60"/>
      <c r="B47" s="60" t="s">
        <v>210</v>
      </c>
      <c r="C47" s="12"/>
      <c r="D47" s="8" t="s">
        <v>220</v>
      </c>
      <c r="E47" s="31" t="s">
        <v>93</v>
      </c>
      <c r="F47" s="36">
        <v>0</v>
      </c>
      <c r="G47" s="36">
        <v>0</v>
      </c>
      <c r="H47" s="36">
        <v>0</v>
      </c>
      <c r="I47" s="36">
        <v>0.885362333</v>
      </c>
      <c r="J47" s="36">
        <v>3.139738006</v>
      </c>
      <c r="K47" s="36">
        <v>6.1605600349999996</v>
      </c>
      <c r="L47" s="36">
        <v>9.3452614319999991</v>
      </c>
      <c r="M47" s="36">
        <v>12.091275209999999</v>
      </c>
      <c r="N47" s="36">
        <v>14.732372979999999</v>
      </c>
      <c r="O47" s="36">
        <v>17.952530249999999</v>
      </c>
      <c r="P47" s="36">
        <v>21.67448589</v>
      </c>
      <c r="Q47" s="36">
        <v>25.82097877</v>
      </c>
      <c r="R47" s="36">
        <v>30.314747730000001</v>
      </c>
      <c r="S47" s="36">
        <v>35.078531660000003</v>
      </c>
      <c r="T47" s="36">
        <v>40.035069419999999</v>
      </c>
      <c r="U47" s="36">
        <v>45.107099859999998</v>
      </c>
      <c r="V47" s="36">
        <v>50.217361859999997</v>
      </c>
      <c r="W47" s="36">
        <v>55.288594279999998</v>
      </c>
      <c r="X47" s="36">
        <v>60.243535979999997</v>
      </c>
      <c r="Y47" s="36">
        <v>65.004925839999999</v>
      </c>
      <c r="Z47" s="36">
        <v>69.495502700000003</v>
      </c>
      <c r="AA47" s="36">
        <v>73.638005449999994</v>
      </c>
      <c r="AB47" s="36">
        <v>77.355172940000003</v>
      </c>
      <c r="AC47" s="36">
        <v>80.569744040000003</v>
      </c>
      <c r="AD47" s="36">
        <v>83.204457610000006</v>
      </c>
      <c r="AE47" s="36">
        <v>85.182052519999999</v>
      </c>
      <c r="AF47" s="36">
        <v>86.425267629999993</v>
      </c>
      <c r="AG47" s="36">
        <v>86.856841810000006</v>
      </c>
      <c r="AH47" s="36">
        <v>86.856841810000006</v>
      </c>
      <c r="AI47" s="36">
        <v>86.856841810000006</v>
      </c>
      <c r="AJ47" s="36">
        <v>86.856841810000006</v>
      </c>
      <c r="AK47" s="36">
        <v>86.856841810000006</v>
      </c>
      <c r="AL47" s="36">
        <v>86.856841810000006</v>
      </c>
      <c r="AM47" s="36">
        <v>86.856841810000006</v>
      </c>
      <c r="AN47" s="36">
        <v>86.856841810000006</v>
      </c>
      <c r="AO47" s="36">
        <v>86.856841810000006</v>
      </c>
      <c r="AP47" s="36">
        <v>86.856841810000006</v>
      </c>
      <c r="AQ47" s="36">
        <v>86.856841810000006</v>
      </c>
    </row>
    <row r="48" spans="1:43" x14ac:dyDescent="0.35">
      <c r="A48" s="60"/>
      <c r="B48" s="60" t="s">
        <v>210</v>
      </c>
      <c r="C48" s="12"/>
      <c r="D48" s="8" t="s">
        <v>221</v>
      </c>
      <c r="E48" s="31" t="s">
        <v>93</v>
      </c>
      <c r="F48" s="36">
        <v>2.5342542562835298E-4</v>
      </c>
      <c r="G48" s="36">
        <v>2.1354043197774599E-4</v>
      </c>
      <c r="H48" s="36">
        <v>2.1280260885086699</v>
      </c>
      <c r="I48" s="36">
        <v>3.39668024078594</v>
      </c>
      <c r="J48" s="36">
        <v>2.8455188956259199</v>
      </c>
      <c r="K48" s="36">
        <v>4.2350298378368603</v>
      </c>
      <c r="L48" s="36">
        <v>3.4822879790813399</v>
      </c>
      <c r="M48" s="36">
        <v>4.0942304694805101</v>
      </c>
      <c r="N48" s="36">
        <v>4.3534675172390598</v>
      </c>
      <c r="O48" s="36">
        <v>5.3124315563486304</v>
      </c>
      <c r="P48" s="36">
        <v>5.2478637565589796</v>
      </c>
      <c r="Q48" s="36">
        <v>5.7415807004523502</v>
      </c>
      <c r="R48" s="36">
        <v>7.1364180931219998</v>
      </c>
      <c r="S48" s="36">
        <v>8.7543061927003993</v>
      </c>
      <c r="T48" s="36">
        <v>10.9210225274016</v>
      </c>
      <c r="U48" s="36">
        <v>13.119115823188199</v>
      </c>
      <c r="V48" s="36">
        <v>16.619192597749102</v>
      </c>
      <c r="W48" s="36">
        <v>18.130714235423198</v>
      </c>
      <c r="X48" s="36">
        <v>19.273280331719</v>
      </c>
      <c r="Y48" s="36">
        <v>20.844928380664498</v>
      </c>
      <c r="Z48" s="36">
        <v>21.8615673942802</v>
      </c>
      <c r="AA48" s="36">
        <v>22.083795687879402</v>
      </c>
      <c r="AB48" s="36">
        <v>24.102526470412499</v>
      </c>
      <c r="AC48" s="36">
        <v>24.4081052951923</v>
      </c>
      <c r="AD48" s="36">
        <v>23.582692543595101</v>
      </c>
      <c r="AE48" s="36">
        <v>22.196863067837398</v>
      </c>
      <c r="AF48" s="36">
        <v>21.858010009904302</v>
      </c>
      <c r="AG48" s="36">
        <v>22.185812093210199</v>
      </c>
      <c r="AH48" s="36">
        <v>22.070052731432199</v>
      </c>
      <c r="AI48" s="36">
        <v>20.858174448249901</v>
      </c>
      <c r="AJ48" s="36">
        <v>21.375605659718001</v>
      </c>
      <c r="AK48" s="36">
        <v>20.651658409032802</v>
      </c>
      <c r="AL48" s="36">
        <v>20.106554763758702</v>
      </c>
      <c r="AM48" s="36">
        <v>17.761162718430199</v>
      </c>
      <c r="AN48" s="36">
        <v>16.564272164536799</v>
      </c>
      <c r="AO48" s="36">
        <v>15.0646762333306</v>
      </c>
      <c r="AP48" s="36">
        <v>14.1205486264193</v>
      </c>
      <c r="AQ48" s="36">
        <v>12.658175215312101</v>
      </c>
    </row>
    <row r="49" spans="1:43" x14ac:dyDescent="0.35">
      <c r="A49" s="59"/>
      <c r="B49" s="59" t="s">
        <v>210</v>
      </c>
      <c r="C49" s="59" t="s">
        <v>210</v>
      </c>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row>
    <row r="50" spans="1:43" x14ac:dyDescent="0.35">
      <c r="A50" s="60"/>
      <c r="B50" s="60" t="s">
        <v>30</v>
      </c>
      <c r="C50" s="12" t="s">
        <v>217</v>
      </c>
      <c r="D50" s="8" t="s">
        <v>218</v>
      </c>
      <c r="E50" s="31" t="s">
        <v>93</v>
      </c>
      <c r="F50" s="36">
        <v>12.71296607</v>
      </c>
      <c r="G50" s="36">
        <v>12.71296607</v>
      </c>
      <c r="H50" s="36">
        <v>12.71296607</v>
      </c>
      <c r="I50" s="36">
        <v>13.265054340000001</v>
      </c>
      <c r="J50" s="36">
        <v>14.70649841</v>
      </c>
      <c r="K50" s="36">
        <v>16.715067139999999</v>
      </c>
      <c r="L50" s="36">
        <v>18.968529400000001</v>
      </c>
      <c r="M50" s="36">
        <v>21.144654070000001</v>
      </c>
      <c r="N50" s="36">
        <v>23.378436829999998</v>
      </c>
      <c r="O50" s="36">
        <v>26.173517319999998</v>
      </c>
      <c r="P50" s="36">
        <v>29.45625111</v>
      </c>
      <c r="Q50" s="36">
        <v>33.152993739999999</v>
      </c>
      <c r="R50" s="36">
        <v>37.190100770000001</v>
      </c>
      <c r="S50" s="36">
        <v>41.493927749999997</v>
      </c>
      <c r="T50" s="36">
        <v>45.990830250000002</v>
      </c>
      <c r="U50" s="36">
        <v>50.607163800000002</v>
      </c>
      <c r="V50" s="36">
        <v>55.269283969999996</v>
      </c>
      <c r="W50" s="36">
        <v>59.903546319999997</v>
      </c>
      <c r="X50" s="36">
        <v>64.436306380000005</v>
      </c>
      <c r="Y50" s="36">
        <v>68.793919729999999</v>
      </c>
      <c r="Z50" s="36">
        <v>72.902741910000003</v>
      </c>
      <c r="AA50" s="36">
        <v>76.689128479999994</v>
      </c>
      <c r="AB50" s="36">
        <v>80.079435000000004</v>
      </c>
      <c r="AC50" s="36">
        <v>83.000017009999993</v>
      </c>
      <c r="AD50" s="36">
        <v>85.377230069999996</v>
      </c>
      <c r="AE50" s="36">
        <v>87.137429740000002</v>
      </c>
      <c r="AF50" s="36">
        <v>88.206971569999993</v>
      </c>
      <c r="AG50" s="36">
        <v>88.512211109999996</v>
      </c>
      <c r="AH50" s="36">
        <v>88.512211109999996</v>
      </c>
      <c r="AI50" s="36">
        <v>88.512211109999996</v>
      </c>
      <c r="AJ50" s="36">
        <v>88.512211109999996</v>
      </c>
      <c r="AK50" s="36">
        <v>88.512211109999996</v>
      </c>
      <c r="AL50" s="36">
        <v>88.512211109999996</v>
      </c>
      <c r="AM50" s="36">
        <v>88.512211109999996</v>
      </c>
      <c r="AN50" s="36">
        <v>88.512211109999996</v>
      </c>
      <c r="AO50" s="36">
        <v>88.512211109999996</v>
      </c>
      <c r="AP50" s="36">
        <v>88.512211109999996</v>
      </c>
      <c r="AQ50" s="36">
        <v>88.512211109999996</v>
      </c>
    </row>
    <row r="51" spans="1:43" x14ac:dyDescent="0.35">
      <c r="A51" s="60"/>
      <c r="B51" s="60" t="s">
        <v>210</v>
      </c>
      <c r="C51" s="12"/>
      <c r="D51" s="8" t="s">
        <v>219</v>
      </c>
      <c r="E51" s="31" t="s">
        <v>93</v>
      </c>
      <c r="F51" s="36">
        <v>0</v>
      </c>
      <c r="G51" s="36">
        <v>0</v>
      </c>
      <c r="H51" s="36">
        <v>0</v>
      </c>
      <c r="I51" s="36">
        <v>0</v>
      </c>
      <c r="J51" s="36">
        <v>0</v>
      </c>
      <c r="K51" s="36">
        <v>0</v>
      </c>
      <c r="L51" s="36">
        <v>0</v>
      </c>
      <c r="M51" s="36">
        <v>5.7956178239999998</v>
      </c>
      <c r="N51" s="36">
        <v>11.5918677</v>
      </c>
      <c r="O51" s="36">
        <v>17.388363309999999</v>
      </c>
      <c r="P51" s="36">
        <v>28.944742229999999</v>
      </c>
      <c r="Q51" s="36">
        <v>40.502219650000001</v>
      </c>
      <c r="R51" s="36">
        <v>52.059217179999997</v>
      </c>
      <c r="S51" s="36">
        <v>63.616436700000001</v>
      </c>
      <c r="T51" s="36">
        <v>69.250829069999995</v>
      </c>
      <c r="U51" s="36">
        <v>73.644060409999994</v>
      </c>
      <c r="V51" s="36">
        <v>73.644060409999994</v>
      </c>
      <c r="W51" s="36">
        <v>73.644060409999994</v>
      </c>
      <c r="X51" s="36">
        <v>73.644060409999994</v>
      </c>
      <c r="Y51" s="36">
        <v>73.644060409999994</v>
      </c>
      <c r="Z51" s="36">
        <v>73.644060409999994</v>
      </c>
      <c r="AA51" s="36">
        <v>73.644060409999994</v>
      </c>
      <c r="AB51" s="36">
        <v>73.644060409999994</v>
      </c>
      <c r="AC51" s="36">
        <v>73.644060409999994</v>
      </c>
      <c r="AD51" s="36">
        <v>73.644060409999994</v>
      </c>
      <c r="AE51" s="36">
        <v>73.644060409999994</v>
      </c>
      <c r="AF51" s="36">
        <v>73.644060409999994</v>
      </c>
      <c r="AG51" s="36">
        <v>73.644060409999994</v>
      </c>
      <c r="AH51" s="36">
        <v>73.644060409999994</v>
      </c>
      <c r="AI51" s="36">
        <v>73.644060409999994</v>
      </c>
      <c r="AJ51" s="36">
        <v>73.644060409999994</v>
      </c>
      <c r="AK51" s="36">
        <v>73.644060409999994</v>
      </c>
      <c r="AL51" s="36">
        <v>73.644060409999994</v>
      </c>
      <c r="AM51" s="36">
        <v>73.644060409999994</v>
      </c>
      <c r="AN51" s="36">
        <v>73.644060409999994</v>
      </c>
      <c r="AO51" s="36">
        <v>73.644060409999994</v>
      </c>
      <c r="AP51" s="36">
        <v>73.644060409999994</v>
      </c>
      <c r="AQ51" s="36">
        <v>73.644060409999994</v>
      </c>
    </row>
    <row r="52" spans="1:43" x14ac:dyDescent="0.35">
      <c r="A52" s="60"/>
      <c r="B52" s="60" t="s">
        <v>210</v>
      </c>
      <c r="C52" s="12"/>
      <c r="D52" s="8" t="s">
        <v>220</v>
      </c>
      <c r="E52" s="31" t="s">
        <v>93</v>
      </c>
      <c r="F52" s="36">
        <v>0</v>
      </c>
      <c r="G52" s="36">
        <v>0</v>
      </c>
      <c r="H52" s="36">
        <v>0</v>
      </c>
      <c r="I52" s="36">
        <v>0.885362333</v>
      </c>
      <c r="J52" s="36">
        <v>3.139738006</v>
      </c>
      <c r="K52" s="36">
        <v>6.1605600349999996</v>
      </c>
      <c r="L52" s="36">
        <v>9.3452614319999991</v>
      </c>
      <c r="M52" s="36">
        <v>12.091275209999999</v>
      </c>
      <c r="N52" s="36">
        <v>14.732372979999999</v>
      </c>
      <c r="O52" s="36">
        <v>17.952530249999999</v>
      </c>
      <c r="P52" s="36">
        <v>21.67448589</v>
      </c>
      <c r="Q52" s="36">
        <v>25.82097877</v>
      </c>
      <c r="R52" s="36">
        <v>30.314747730000001</v>
      </c>
      <c r="S52" s="36">
        <v>35.078531660000003</v>
      </c>
      <c r="T52" s="36">
        <v>40.035069419999999</v>
      </c>
      <c r="U52" s="36">
        <v>45.107099859999998</v>
      </c>
      <c r="V52" s="36">
        <v>50.217361859999997</v>
      </c>
      <c r="W52" s="36">
        <v>55.288594279999998</v>
      </c>
      <c r="X52" s="36">
        <v>60.243535979999997</v>
      </c>
      <c r="Y52" s="36">
        <v>65.004925839999999</v>
      </c>
      <c r="Z52" s="36">
        <v>69.495502700000003</v>
      </c>
      <c r="AA52" s="36">
        <v>73.638005449999994</v>
      </c>
      <c r="AB52" s="36">
        <v>77.355172940000003</v>
      </c>
      <c r="AC52" s="36">
        <v>80.569744040000003</v>
      </c>
      <c r="AD52" s="36">
        <v>83.204457610000006</v>
      </c>
      <c r="AE52" s="36">
        <v>85.182052519999999</v>
      </c>
      <c r="AF52" s="36">
        <v>86.425267629999993</v>
      </c>
      <c r="AG52" s="36">
        <v>86.856841810000006</v>
      </c>
      <c r="AH52" s="36">
        <v>86.856841810000006</v>
      </c>
      <c r="AI52" s="36">
        <v>86.856841810000006</v>
      </c>
      <c r="AJ52" s="36">
        <v>86.856841810000006</v>
      </c>
      <c r="AK52" s="36">
        <v>86.856841810000006</v>
      </c>
      <c r="AL52" s="36">
        <v>86.856841810000006</v>
      </c>
      <c r="AM52" s="36">
        <v>86.856841810000006</v>
      </c>
      <c r="AN52" s="36">
        <v>86.856841810000006</v>
      </c>
      <c r="AO52" s="36">
        <v>86.856841810000006</v>
      </c>
      <c r="AP52" s="36">
        <v>86.856841810000006</v>
      </c>
      <c r="AQ52" s="36">
        <v>86.856841810000006</v>
      </c>
    </row>
    <row r="53" spans="1:43" x14ac:dyDescent="0.35">
      <c r="A53" s="60"/>
      <c r="B53" s="60" t="s">
        <v>210</v>
      </c>
      <c r="C53" s="12"/>
      <c r="D53" s="8" t="s">
        <v>221</v>
      </c>
      <c r="E53" s="31" t="s">
        <v>93</v>
      </c>
      <c r="F53" s="36">
        <v>2.44297289261175E-4</v>
      </c>
      <c r="G53" s="36">
        <v>1.90362929056654E-4</v>
      </c>
      <c r="H53" s="36">
        <v>2.1125792698134198</v>
      </c>
      <c r="I53" s="36">
        <v>3.3199534594210398</v>
      </c>
      <c r="J53" s="36">
        <v>2.7418404033606198</v>
      </c>
      <c r="K53" s="36">
        <v>3.9164524344650502</v>
      </c>
      <c r="L53" s="36">
        <v>3.1763172463665801</v>
      </c>
      <c r="M53" s="36">
        <v>3.6679922810669301</v>
      </c>
      <c r="N53" s="36">
        <v>3.79328993107075</v>
      </c>
      <c r="O53" s="36">
        <v>4.7961312564846601</v>
      </c>
      <c r="P53" s="36">
        <v>4.8766328104141499</v>
      </c>
      <c r="Q53" s="36">
        <v>5.3848697814888702</v>
      </c>
      <c r="R53" s="36">
        <v>6.5243935646414597</v>
      </c>
      <c r="S53" s="36">
        <v>8.9123957754772203</v>
      </c>
      <c r="T53" s="36">
        <v>11.7028981480687</v>
      </c>
      <c r="U53" s="36">
        <v>14.811239704882199</v>
      </c>
      <c r="V53" s="36">
        <v>19.4688770402581</v>
      </c>
      <c r="W53" s="36">
        <v>21.367126459531001</v>
      </c>
      <c r="X53" s="36">
        <v>23.4359214058398</v>
      </c>
      <c r="Y53" s="36">
        <v>25.2782805947447</v>
      </c>
      <c r="Z53" s="36">
        <v>26.4300758187123</v>
      </c>
      <c r="AA53" s="36">
        <v>26.148572052666299</v>
      </c>
      <c r="AB53" s="36">
        <v>27.261069953079598</v>
      </c>
      <c r="AC53" s="36">
        <v>26.689657143644599</v>
      </c>
      <c r="AD53" s="36">
        <v>24.926162789893102</v>
      </c>
      <c r="AE53" s="36">
        <v>22.495390458716098</v>
      </c>
      <c r="AF53" s="36">
        <v>21.468894914879701</v>
      </c>
      <c r="AG53" s="36">
        <v>21.583958997315101</v>
      </c>
      <c r="AH53" s="36">
        <v>22.8440405404694</v>
      </c>
      <c r="AI53" s="36">
        <v>22.5382781849856</v>
      </c>
      <c r="AJ53" s="36">
        <v>24.143310190286901</v>
      </c>
      <c r="AK53" s="36">
        <v>23.7512426776822</v>
      </c>
      <c r="AL53" s="36">
        <v>23.082171274511701</v>
      </c>
      <c r="AM53" s="36">
        <v>20.726305671936199</v>
      </c>
      <c r="AN53" s="36">
        <v>19.341985224710601</v>
      </c>
      <c r="AO53" s="36">
        <v>17.950964383405001</v>
      </c>
      <c r="AP53" s="36">
        <v>16.9440492772958</v>
      </c>
      <c r="AQ53" s="36">
        <v>15.656543239957299</v>
      </c>
    </row>
    <row r="54" spans="1:43" x14ac:dyDescent="0.35">
      <c r="A54" s="59"/>
      <c r="B54" s="59" t="s">
        <v>210</v>
      </c>
      <c r="C54" s="59" t="s">
        <v>210</v>
      </c>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row>
    <row r="55" spans="1:43" x14ac:dyDescent="0.35">
      <c r="A55" s="60"/>
      <c r="B55" s="60" t="s">
        <v>32</v>
      </c>
      <c r="C55" s="12" t="s">
        <v>217</v>
      </c>
      <c r="D55" s="8" t="s">
        <v>218</v>
      </c>
      <c r="E55" s="31" t="s">
        <v>93</v>
      </c>
      <c r="F55" s="36">
        <v>12.71296607</v>
      </c>
      <c r="G55" s="36">
        <v>12.71296607</v>
      </c>
      <c r="H55" s="36">
        <v>12.71296607</v>
      </c>
      <c r="I55" s="36">
        <v>13.265054340000001</v>
      </c>
      <c r="J55" s="36">
        <v>14.70649841</v>
      </c>
      <c r="K55" s="36">
        <v>16.715067139999999</v>
      </c>
      <c r="L55" s="36">
        <v>18.968529400000001</v>
      </c>
      <c r="M55" s="36">
        <v>21.144654070000001</v>
      </c>
      <c r="N55" s="36">
        <v>23.378436829999998</v>
      </c>
      <c r="O55" s="36">
        <v>26.173517319999998</v>
      </c>
      <c r="P55" s="36">
        <v>29.45625111</v>
      </c>
      <c r="Q55" s="36">
        <v>33.152993739999999</v>
      </c>
      <c r="R55" s="36">
        <v>37.190100770000001</v>
      </c>
      <c r="S55" s="36">
        <v>41.493927749999997</v>
      </c>
      <c r="T55" s="36">
        <v>45.990830250000002</v>
      </c>
      <c r="U55" s="36">
        <v>50.607163800000002</v>
      </c>
      <c r="V55" s="36">
        <v>55.269283969999996</v>
      </c>
      <c r="W55" s="36">
        <v>59.903546319999997</v>
      </c>
      <c r="X55" s="36">
        <v>64.436306380000005</v>
      </c>
      <c r="Y55" s="36">
        <v>68.793919729999999</v>
      </c>
      <c r="Z55" s="36">
        <v>72.902741910000003</v>
      </c>
      <c r="AA55" s="36">
        <v>76.689128479999994</v>
      </c>
      <c r="AB55" s="36">
        <v>80.079435000000004</v>
      </c>
      <c r="AC55" s="36">
        <v>83.000017009999993</v>
      </c>
      <c r="AD55" s="36">
        <v>85.377230069999996</v>
      </c>
      <c r="AE55" s="36">
        <v>87.137429740000002</v>
      </c>
      <c r="AF55" s="36">
        <v>88.206971569999993</v>
      </c>
      <c r="AG55" s="36">
        <v>88.512211109999996</v>
      </c>
      <c r="AH55" s="36">
        <v>88.512211109999996</v>
      </c>
      <c r="AI55" s="36">
        <v>88.512211109999996</v>
      </c>
      <c r="AJ55" s="36">
        <v>88.512211109999996</v>
      </c>
      <c r="AK55" s="36">
        <v>88.512211109999996</v>
      </c>
      <c r="AL55" s="36">
        <v>88.512211109999996</v>
      </c>
      <c r="AM55" s="36">
        <v>88.512211109999996</v>
      </c>
      <c r="AN55" s="36">
        <v>88.512211109999996</v>
      </c>
      <c r="AO55" s="36">
        <v>88.512211109999996</v>
      </c>
      <c r="AP55" s="36">
        <v>88.512211109999996</v>
      </c>
      <c r="AQ55" s="36">
        <v>88.512211109999996</v>
      </c>
    </row>
    <row r="56" spans="1:43" x14ac:dyDescent="0.35">
      <c r="A56" s="60"/>
      <c r="B56" s="60" t="s">
        <v>210</v>
      </c>
      <c r="C56" s="12"/>
      <c r="D56" s="8" t="s">
        <v>219</v>
      </c>
      <c r="E56" s="31" t="s">
        <v>93</v>
      </c>
      <c r="F56" s="36">
        <v>0</v>
      </c>
      <c r="G56" s="36">
        <v>0</v>
      </c>
      <c r="H56" s="36">
        <v>0</v>
      </c>
      <c r="I56" s="36">
        <v>0</v>
      </c>
      <c r="J56" s="36">
        <v>0</v>
      </c>
      <c r="K56" s="36">
        <v>0</v>
      </c>
      <c r="L56" s="36">
        <v>0</v>
      </c>
      <c r="M56" s="36">
        <v>10.12180304</v>
      </c>
      <c r="N56" s="36">
        <v>20.244709929999999</v>
      </c>
      <c r="O56" s="36">
        <v>30.368046</v>
      </c>
      <c r="P56" s="36">
        <v>50.550776280000001</v>
      </c>
      <c r="Q56" s="36">
        <v>70.735425050000003</v>
      </c>
      <c r="R56" s="36">
        <v>90.919235689999994</v>
      </c>
      <c r="S56" s="36">
        <v>119.0253185</v>
      </c>
      <c r="T56" s="36">
        <v>136.78775329999999</v>
      </c>
      <c r="U56" s="36">
        <v>144.45354739999999</v>
      </c>
      <c r="V56" s="36">
        <v>144.45354739999999</v>
      </c>
      <c r="W56" s="36">
        <v>151.87193099999999</v>
      </c>
      <c r="X56" s="36">
        <v>159.17542180000001</v>
      </c>
      <c r="Y56" s="36">
        <v>166.13331460000001</v>
      </c>
      <c r="Z56" s="36">
        <v>173.0912075</v>
      </c>
      <c r="AA56" s="36">
        <v>180.04902530000001</v>
      </c>
      <c r="AB56" s="36">
        <v>197.9545923</v>
      </c>
      <c r="AC56" s="36">
        <v>208.97413320000001</v>
      </c>
      <c r="AD56" s="36">
        <v>214.70076069999999</v>
      </c>
      <c r="AE56" s="36">
        <v>214.70076069999999</v>
      </c>
      <c r="AF56" s="36">
        <v>214.70076069999999</v>
      </c>
      <c r="AG56" s="36">
        <v>214.70076069999999</v>
      </c>
      <c r="AH56" s="36">
        <v>214.70076069999999</v>
      </c>
      <c r="AI56" s="36">
        <v>214.70076069999999</v>
      </c>
      <c r="AJ56" s="36">
        <v>214.70076069999999</v>
      </c>
      <c r="AK56" s="36">
        <v>214.70076069999999</v>
      </c>
      <c r="AL56" s="36">
        <v>214.70076069999999</v>
      </c>
      <c r="AM56" s="36">
        <v>214.70076069999999</v>
      </c>
      <c r="AN56" s="36">
        <v>214.70076069999999</v>
      </c>
      <c r="AO56" s="36">
        <v>214.70076069999999</v>
      </c>
      <c r="AP56" s="36">
        <v>214.70076069999999</v>
      </c>
      <c r="AQ56" s="36">
        <v>214.70076069999999</v>
      </c>
    </row>
    <row r="57" spans="1:43" x14ac:dyDescent="0.35">
      <c r="A57" s="60"/>
      <c r="B57" s="60" t="s">
        <v>210</v>
      </c>
      <c r="C57" s="12"/>
      <c r="D57" s="8" t="s">
        <v>220</v>
      </c>
      <c r="E57" s="31" t="s">
        <v>93</v>
      </c>
      <c r="F57" s="36">
        <v>0</v>
      </c>
      <c r="G57" s="36">
        <v>0</v>
      </c>
      <c r="H57" s="36">
        <v>0</v>
      </c>
      <c r="I57" s="36">
        <v>0.885362333</v>
      </c>
      <c r="J57" s="36">
        <v>3.139738006</v>
      </c>
      <c r="K57" s="36">
        <v>6.1605600349999996</v>
      </c>
      <c r="L57" s="36">
        <v>9.3452614319999991</v>
      </c>
      <c r="M57" s="36">
        <v>12.091275209999999</v>
      </c>
      <c r="N57" s="36">
        <v>14.732372979999999</v>
      </c>
      <c r="O57" s="36">
        <v>17.952530249999999</v>
      </c>
      <c r="P57" s="36">
        <v>21.67448589</v>
      </c>
      <c r="Q57" s="36">
        <v>25.82097877</v>
      </c>
      <c r="R57" s="36">
        <v>30.314747730000001</v>
      </c>
      <c r="S57" s="36">
        <v>35.078531660000003</v>
      </c>
      <c r="T57" s="36">
        <v>40.035069419999999</v>
      </c>
      <c r="U57" s="36">
        <v>45.107099859999998</v>
      </c>
      <c r="V57" s="36">
        <v>50.217361859999997</v>
      </c>
      <c r="W57" s="36">
        <v>55.288594279999998</v>
      </c>
      <c r="X57" s="36">
        <v>60.243535979999997</v>
      </c>
      <c r="Y57" s="36">
        <v>65.004925839999999</v>
      </c>
      <c r="Z57" s="36">
        <v>69.495502700000003</v>
      </c>
      <c r="AA57" s="36">
        <v>73.638005449999994</v>
      </c>
      <c r="AB57" s="36">
        <v>77.355172940000003</v>
      </c>
      <c r="AC57" s="36">
        <v>80.569744040000003</v>
      </c>
      <c r="AD57" s="36">
        <v>83.204457610000006</v>
      </c>
      <c r="AE57" s="36">
        <v>85.182052519999999</v>
      </c>
      <c r="AF57" s="36">
        <v>86.425267629999993</v>
      </c>
      <c r="AG57" s="36">
        <v>86.856841810000006</v>
      </c>
      <c r="AH57" s="36">
        <v>86.856841810000006</v>
      </c>
      <c r="AI57" s="36">
        <v>86.856841810000006</v>
      </c>
      <c r="AJ57" s="36">
        <v>86.856841810000006</v>
      </c>
      <c r="AK57" s="36">
        <v>86.856841810000006</v>
      </c>
      <c r="AL57" s="36">
        <v>86.856841810000006</v>
      </c>
      <c r="AM57" s="36">
        <v>86.856841810000006</v>
      </c>
      <c r="AN57" s="36">
        <v>86.856841810000006</v>
      </c>
      <c r="AO57" s="36">
        <v>86.856841810000006</v>
      </c>
      <c r="AP57" s="36">
        <v>86.856841810000006</v>
      </c>
      <c r="AQ57" s="36">
        <v>86.856841810000006</v>
      </c>
    </row>
    <row r="58" spans="1:43" x14ac:dyDescent="0.35">
      <c r="A58" s="60"/>
      <c r="B58" s="60" t="s">
        <v>210</v>
      </c>
      <c r="C58" s="12"/>
      <c r="D58" s="8" t="s">
        <v>221</v>
      </c>
      <c r="E58" s="31" t="s">
        <v>93</v>
      </c>
      <c r="F58" s="36">
        <v>2.4440036678344902E-4</v>
      </c>
      <c r="G58" s="36">
        <v>1.8357715936953499E-4</v>
      </c>
      <c r="H58" s="36">
        <v>2.10959232109114</v>
      </c>
      <c r="I58" s="36">
        <v>3.3462006966008602</v>
      </c>
      <c r="J58" s="36">
        <v>2.7955916699582</v>
      </c>
      <c r="K58" s="36">
        <v>4.0973670952169003</v>
      </c>
      <c r="L58" s="36">
        <v>3.3497046851108299</v>
      </c>
      <c r="M58" s="36">
        <v>4.1447426069039501</v>
      </c>
      <c r="N58" s="36">
        <v>4.37751277785617</v>
      </c>
      <c r="O58" s="36">
        <v>5.5417243121731596</v>
      </c>
      <c r="P58" s="36">
        <v>5.7801579967588896</v>
      </c>
      <c r="Q58" s="36">
        <v>6.7535834216986599</v>
      </c>
      <c r="R58" s="36">
        <v>9.6042639135643704</v>
      </c>
      <c r="S58" s="36">
        <v>12.485256402232899</v>
      </c>
      <c r="T58" s="36">
        <v>16.3863294803791</v>
      </c>
      <c r="U58" s="36">
        <v>20.562144342310098</v>
      </c>
      <c r="V58" s="36">
        <v>25.393493889520499</v>
      </c>
      <c r="W58" s="36">
        <v>27.693585421234101</v>
      </c>
      <c r="X58" s="36">
        <v>29.759062164890501</v>
      </c>
      <c r="Y58" s="36">
        <v>31.881563705442801</v>
      </c>
      <c r="Z58" s="36">
        <v>33.607656041847299</v>
      </c>
      <c r="AA58" s="36">
        <v>34.231202650526697</v>
      </c>
      <c r="AB58" s="36">
        <v>36.561566130104097</v>
      </c>
      <c r="AC58" s="36">
        <v>36.572219352273102</v>
      </c>
      <c r="AD58" s="36">
        <v>34.769190811899897</v>
      </c>
      <c r="AE58" s="36">
        <v>31.535756355339</v>
      </c>
      <c r="AF58" s="36">
        <v>30.582822906083798</v>
      </c>
      <c r="AG58" s="36">
        <v>29.982266711897498</v>
      </c>
      <c r="AH58" s="36">
        <v>31.190076518534099</v>
      </c>
      <c r="AI58" s="36">
        <v>30.082966309979401</v>
      </c>
      <c r="AJ58" s="36">
        <v>31.577770427359599</v>
      </c>
      <c r="AK58" s="36">
        <v>30.694934188106501</v>
      </c>
      <c r="AL58" s="36">
        <v>29.4509723483363</v>
      </c>
      <c r="AM58" s="36">
        <v>26.522520705522599</v>
      </c>
      <c r="AN58" s="36">
        <v>24.417009449679799</v>
      </c>
      <c r="AO58" s="36">
        <v>22.477766774520799</v>
      </c>
      <c r="AP58" s="36">
        <v>21.510123341218701</v>
      </c>
      <c r="AQ58" s="36">
        <v>20.517115209322899</v>
      </c>
    </row>
    <row r="59" spans="1:43" x14ac:dyDescent="0.35">
      <c r="A59" s="59"/>
      <c r="B59" s="59" t="s">
        <v>210</v>
      </c>
      <c r="C59" s="59" t="s">
        <v>210</v>
      </c>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row>
    <row r="60" spans="1:43" x14ac:dyDescent="0.35">
      <c r="A60" s="60"/>
      <c r="B60" s="60" t="s">
        <v>34</v>
      </c>
      <c r="C60" s="12" t="s">
        <v>217</v>
      </c>
      <c r="D60" s="8" t="s">
        <v>218</v>
      </c>
      <c r="E60" s="31" t="s">
        <v>93</v>
      </c>
      <c r="F60" s="36">
        <v>12.71296607</v>
      </c>
      <c r="G60" s="36">
        <v>12.71296607</v>
      </c>
      <c r="H60" s="36">
        <v>12.71296607</v>
      </c>
      <c r="I60" s="36">
        <v>13.265054340000001</v>
      </c>
      <c r="J60" s="36">
        <v>14.70649841</v>
      </c>
      <c r="K60" s="36">
        <v>16.715067139999999</v>
      </c>
      <c r="L60" s="36">
        <v>18.968529400000001</v>
      </c>
      <c r="M60" s="36">
        <v>21.144654070000001</v>
      </c>
      <c r="N60" s="36">
        <v>23.378436829999998</v>
      </c>
      <c r="O60" s="36">
        <v>26.173517319999998</v>
      </c>
      <c r="P60" s="36">
        <v>29.45625111</v>
      </c>
      <c r="Q60" s="36">
        <v>33.152993739999999</v>
      </c>
      <c r="R60" s="36">
        <v>37.190100770000001</v>
      </c>
      <c r="S60" s="36">
        <v>41.493927749999997</v>
      </c>
      <c r="T60" s="36">
        <v>45.990830250000002</v>
      </c>
      <c r="U60" s="36">
        <v>50.607163800000002</v>
      </c>
      <c r="V60" s="36">
        <v>55.269283969999996</v>
      </c>
      <c r="W60" s="36">
        <v>59.903546319999997</v>
      </c>
      <c r="X60" s="36">
        <v>64.436306380000005</v>
      </c>
      <c r="Y60" s="36">
        <v>68.793919729999999</v>
      </c>
      <c r="Z60" s="36">
        <v>72.902741910000003</v>
      </c>
      <c r="AA60" s="36">
        <v>76.689128479999994</v>
      </c>
      <c r="AB60" s="36">
        <v>80.079435000000004</v>
      </c>
      <c r="AC60" s="36">
        <v>83.000017009999993</v>
      </c>
      <c r="AD60" s="36">
        <v>85.377230069999996</v>
      </c>
      <c r="AE60" s="36">
        <v>87.137429740000002</v>
      </c>
      <c r="AF60" s="36">
        <v>88.206971569999993</v>
      </c>
      <c r="AG60" s="36">
        <v>88.512211109999996</v>
      </c>
      <c r="AH60" s="36">
        <v>88.512211109999996</v>
      </c>
      <c r="AI60" s="36">
        <v>88.512211109999996</v>
      </c>
      <c r="AJ60" s="36">
        <v>88.512211109999996</v>
      </c>
      <c r="AK60" s="36">
        <v>88.512211109999996</v>
      </c>
      <c r="AL60" s="36">
        <v>88.512211109999996</v>
      </c>
      <c r="AM60" s="36">
        <v>88.512211109999996</v>
      </c>
      <c r="AN60" s="36">
        <v>88.512211109999996</v>
      </c>
      <c r="AO60" s="36">
        <v>88.512211109999996</v>
      </c>
      <c r="AP60" s="36">
        <v>88.512211109999996</v>
      </c>
      <c r="AQ60" s="36">
        <v>88.512211109999996</v>
      </c>
    </row>
    <row r="61" spans="1:43" x14ac:dyDescent="0.35">
      <c r="A61" s="60"/>
      <c r="B61" s="60"/>
      <c r="C61" s="12"/>
      <c r="D61" s="8" t="s">
        <v>219</v>
      </c>
      <c r="E61" s="31" t="s">
        <v>93</v>
      </c>
      <c r="F61" s="36">
        <v>0</v>
      </c>
      <c r="G61" s="36">
        <v>0</v>
      </c>
      <c r="H61" s="36">
        <v>0</v>
      </c>
      <c r="I61" s="36">
        <v>0</v>
      </c>
      <c r="J61" s="36">
        <v>0</v>
      </c>
      <c r="K61" s="36">
        <v>0</v>
      </c>
      <c r="L61" s="36">
        <v>0</v>
      </c>
      <c r="M61" s="36">
        <v>10.12180304</v>
      </c>
      <c r="N61" s="36">
        <v>20.244709929999999</v>
      </c>
      <c r="O61" s="36">
        <v>30.368046</v>
      </c>
      <c r="P61" s="36">
        <v>50.550776280000001</v>
      </c>
      <c r="Q61" s="36">
        <v>70.735425050000003</v>
      </c>
      <c r="R61" s="36">
        <v>90.919235689999994</v>
      </c>
      <c r="S61" s="36">
        <v>119.0253185</v>
      </c>
      <c r="T61" s="36">
        <v>136.78775329999999</v>
      </c>
      <c r="U61" s="36">
        <v>144.45354739999999</v>
      </c>
      <c r="V61" s="36">
        <v>144.45354739999999</v>
      </c>
      <c r="W61" s="36">
        <v>151.87193099999999</v>
      </c>
      <c r="X61" s="36">
        <v>159.17542180000001</v>
      </c>
      <c r="Y61" s="36">
        <v>166.13331460000001</v>
      </c>
      <c r="Z61" s="36">
        <v>173.0912075</v>
      </c>
      <c r="AA61" s="36">
        <v>180.04902530000001</v>
      </c>
      <c r="AB61" s="36">
        <v>197.9545923</v>
      </c>
      <c r="AC61" s="36">
        <v>208.97413320000001</v>
      </c>
      <c r="AD61" s="36">
        <v>214.70076069999999</v>
      </c>
      <c r="AE61" s="36">
        <v>214.70076069999999</v>
      </c>
      <c r="AF61" s="36">
        <v>214.70076069999999</v>
      </c>
      <c r="AG61" s="36">
        <v>214.70076069999999</v>
      </c>
      <c r="AH61" s="36">
        <v>214.70076069999999</v>
      </c>
      <c r="AI61" s="36">
        <v>214.70076069999999</v>
      </c>
      <c r="AJ61" s="36">
        <v>214.70076069999999</v>
      </c>
      <c r="AK61" s="36">
        <v>214.70076069999999</v>
      </c>
      <c r="AL61" s="36">
        <v>214.70076069999999</v>
      </c>
      <c r="AM61" s="36">
        <v>214.70076069999999</v>
      </c>
      <c r="AN61" s="36">
        <v>214.70076069999999</v>
      </c>
      <c r="AO61" s="36">
        <v>214.70076069999999</v>
      </c>
      <c r="AP61" s="36">
        <v>214.70076069999999</v>
      </c>
      <c r="AQ61" s="36">
        <v>214.70076069999999</v>
      </c>
    </row>
    <row r="62" spans="1:43" x14ac:dyDescent="0.35">
      <c r="A62" s="60"/>
      <c r="B62" s="60"/>
      <c r="C62" s="12"/>
      <c r="D62" s="8" t="s">
        <v>220</v>
      </c>
      <c r="E62" s="31" t="s">
        <v>93</v>
      </c>
      <c r="F62" s="36">
        <v>0</v>
      </c>
      <c r="G62" s="36">
        <v>0</v>
      </c>
      <c r="H62" s="36">
        <v>0</v>
      </c>
      <c r="I62" s="36">
        <v>0.885362333</v>
      </c>
      <c r="J62" s="36">
        <v>3.139738006</v>
      </c>
      <c r="K62" s="36">
        <v>6.1605600349999996</v>
      </c>
      <c r="L62" s="36">
        <v>9.3452614319999991</v>
      </c>
      <c r="M62" s="36">
        <v>12.091275209999999</v>
      </c>
      <c r="N62" s="36">
        <v>14.732372979999999</v>
      </c>
      <c r="O62" s="36">
        <v>17.952530249999999</v>
      </c>
      <c r="P62" s="36">
        <v>21.67448589</v>
      </c>
      <c r="Q62" s="36">
        <v>25.82097877</v>
      </c>
      <c r="R62" s="36">
        <v>30.314747730000001</v>
      </c>
      <c r="S62" s="36">
        <v>35.078531660000003</v>
      </c>
      <c r="T62" s="36">
        <v>40.035069419999999</v>
      </c>
      <c r="U62" s="36">
        <v>45.107099859999998</v>
      </c>
      <c r="V62" s="36">
        <v>50.217361859999997</v>
      </c>
      <c r="W62" s="36">
        <v>55.288594279999998</v>
      </c>
      <c r="X62" s="36">
        <v>60.243535979999997</v>
      </c>
      <c r="Y62" s="36">
        <v>65.004925839999999</v>
      </c>
      <c r="Z62" s="36">
        <v>69.495502700000003</v>
      </c>
      <c r="AA62" s="36">
        <v>73.638005449999994</v>
      </c>
      <c r="AB62" s="36">
        <v>77.355172940000003</v>
      </c>
      <c r="AC62" s="36">
        <v>80.569744040000003</v>
      </c>
      <c r="AD62" s="36">
        <v>83.204457610000006</v>
      </c>
      <c r="AE62" s="36">
        <v>85.182052519999999</v>
      </c>
      <c r="AF62" s="36">
        <v>86.425267629999993</v>
      </c>
      <c r="AG62" s="36">
        <v>86.856841810000006</v>
      </c>
      <c r="AH62" s="36">
        <v>86.856841810000006</v>
      </c>
      <c r="AI62" s="36">
        <v>86.856841810000006</v>
      </c>
      <c r="AJ62" s="36">
        <v>86.856841810000006</v>
      </c>
      <c r="AK62" s="36">
        <v>86.856841810000006</v>
      </c>
      <c r="AL62" s="36">
        <v>86.856841810000006</v>
      </c>
      <c r="AM62" s="36">
        <v>86.856841810000006</v>
      </c>
      <c r="AN62" s="36">
        <v>86.856841810000006</v>
      </c>
      <c r="AO62" s="36">
        <v>86.856841810000006</v>
      </c>
      <c r="AP62" s="36">
        <v>86.856841810000006</v>
      </c>
      <c r="AQ62" s="36">
        <v>86.856841810000006</v>
      </c>
    </row>
    <row r="63" spans="1:43" x14ac:dyDescent="0.35">
      <c r="A63" s="60"/>
      <c r="B63" s="60"/>
      <c r="C63" s="12"/>
      <c r="D63" s="8" t="s">
        <v>221</v>
      </c>
      <c r="E63" s="31" t="s">
        <v>93</v>
      </c>
      <c r="F63" s="36">
        <v>2.4434229936750999E-4</v>
      </c>
      <c r="G63" s="36">
        <v>1.8358108101339799E-4</v>
      </c>
      <c r="H63" s="36">
        <v>2.1095898073471</v>
      </c>
      <c r="I63" s="36">
        <v>3.3480371616066402</v>
      </c>
      <c r="J63" s="36">
        <v>2.7917011467152699</v>
      </c>
      <c r="K63" s="36">
        <v>4.0892827973105499</v>
      </c>
      <c r="L63" s="36">
        <v>3.3135663850359198</v>
      </c>
      <c r="M63" s="36">
        <v>3.7819510313739699</v>
      </c>
      <c r="N63" s="36">
        <v>3.9112181726137698</v>
      </c>
      <c r="O63" s="36">
        <v>4.8837990055268499</v>
      </c>
      <c r="P63" s="36">
        <v>4.89180383354332</v>
      </c>
      <c r="Q63" s="36">
        <v>5.6300896374868703</v>
      </c>
      <c r="R63" s="36">
        <v>7.3705450493093503</v>
      </c>
      <c r="S63" s="36">
        <v>9.2621175058099503</v>
      </c>
      <c r="T63" s="36">
        <v>11.987130821307399</v>
      </c>
      <c r="U63" s="36">
        <v>14.4539812954539</v>
      </c>
      <c r="V63" s="36">
        <v>17.811661015892899</v>
      </c>
      <c r="W63" s="36">
        <v>18.739184679177502</v>
      </c>
      <c r="X63" s="36">
        <v>19.484395302673899</v>
      </c>
      <c r="Y63" s="36">
        <v>20.2362952401126</v>
      </c>
      <c r="Z63" s="36">
        <v>21.0110336810258</v>
      </c>
      <c r="AA63" s="36">
        <v>21.3666230204045</v>
      </c>
      <c r="AB63" s="36">
        <v>23.266621716810398</v>
      </c>
      <c r="AC63" s="36">
        <v>23.2373809604609</v>
      </c>
      <c r="AD63" s="36">
        <v>22.226005313360499</v>
      </c>
      <c r="AE63" s="36">
        <v>19.940120909565898</v>
      </c>
      <c r="AF63" s="36">
        <v>19.2983097952158</v>
      </c>
      <c r="AG63" s="36">
        <v>19.562437653283801</v>
      </c>
      <c r="AH63" s="36">
        <v>20.854888935259702</v>
      </c>
      <c r="AI63" s="36">
        <v>21.4327000541163</v>
      </c>
      <c r="AJ63" s="36">
        <v>23.936587476897301</v>
      </c>
      <c r="AK63" s="36">
        <v>24.619094558297402</v>
      </c>
      <c r="AL63" s="36">
        <v>25.186150726988799</v>
      </c>
      <c r="AM63" s="36">
        <v>23.499990869687998</v>
      </c>
      <c r="AN63" s="36">
        <v>22.278402409347201</v>
      </c>
      <c r="AO63" s="36">
        <v>21.274402006280798</v>
      </c>
      <c r="AP63" s="36">
        <v>20.454412674587999</v>
      </c>
      <c r="AQ63" s="36">
        <v>19.505623784030099</v>
      </c>
    </row>
    <row r="65" spans="1:43" x14ac:dyDescent="0.35">
      <c r="A65" s="58"/>
      <c r="B65" s="57" t="s">
        <v>222</v>
      </c>
      <c r="C65" s="57"/>
      <c r="D65" s="58"/>
      <c r="E65" s="58"/>
      <c r="F65" s="58" t="s">
        <v>210</v>
      </c>
      <c r="G65" s="58" t="s">
        <v>210</v>
      </c>
      <c r="H65" s="58" t="s">
        <v>210</v>
      </c>
      <c r="I65" s="58" t="s">
        <v>210</v>
      </c>
      <c r="J65" s="58" t="s">
        <v>210</v>
      </c>
      <c r="K65" s="58" t="s">
        <v>210</v>
      </c>
      <c r="L65" s="58" t="s">
        <v>210</v>
      </c>
      <c r="M65" s="58" t="s">
        <v>210</v>
      </c>
      <c r="N65" s="58" t="s">
        <v>210</v>
      </c>
      <c r="O65" s="58" t="s">
        <v>210</v>
      </c>
      <c r="P65" s="58" t="s">
        <v>210</v>
      </c>
      <c r="Q65" s="58" t="s">
        <v>210</v>
      </c>
      <c r="R65" s="58" t="s">
        <v>210</v>
      </c>
      <c r="S65" s="58" t="s">
        <v>210</v>
      </c>
      <c r="T65" s="58" t="s">
        <v>210</v>
      </c>
      <c r="U65" s="58" t="s">
        <v>210</v>
      </c>
      <c r="V65" s="58" t="s">
        <v>210</v>
      </c>
      <c r="W65" s="58" t="s">
        <v>210</v>
      </c>
      <c r="X65" s="58" t="s">
        <v>210</v>
      </c>
      <c r="Y65" s="58" t="s">
        <v>210</v>
      </c>
      <c r="Z65" s="58" t="s">
        <v>210</v>
      </c>
      <c r="AA65" s="58" t="s">
        <v>210</v>
      </c>
      <c r="AB65" s="58" t="s">
        <v>210</v>
      </c>
      <c r="AC65" s="58" t="s">
        <v>210</v>
      </c>
      <c r="AD65" s="58" t="s">
        <v>210</v>
      </c>
      <c r="AE65" s="58" t="s">
        <v>210</v>
      </c>
      <c r="AF65" s="58" t="s">
        <v>210</v>
      </c>
      <c r="AG65" s="58" t="s">
        <v>210</v>
      </c>
      <c r="AH65" s="58" t="s">
        <v>210</v>
      </c>
      <c r="AI65" s="58" t="s">
        <v>210</v>
      </c>
      <c r="AJ65" s="58" t="s">
        <v>210</v>
      </c>
      <c r="AK65" s="58" t="s">
        <v>210</v>
      </c>
      <c r="AL65" s="58" t="s">
        <v>210</v>
      </c>
      <c r="AM65" s="58" t="s">
        <v>210</v>
      </c>
      <c r="AN65" s="58" t="s">
        <v>210</v>
      </c>
      <c r="AO65" s="58" t="s">
        <v>210</v>
      </c>
      <c r="AP65" s="58" t="s">
        <v>210</v>
      </c>
      <c r="AQ65" s="58" t="s">
        <v>210</v>
      </c>
    </row>
    <row r="66" spans="1:43" x14ac:dyDescent="0.35">
      <c r="A66" s="59"/>
      <c r="B66" s="59"/>
      <c r="C66" s="59" t="s">
        <v>210</v>
      </c>
      <c r="D66" s="59" t="s">
        <v>133</v>
      </c>
      <c r="E66" s="59" t="s">
        <v>55</v>
      </c>
      <c r="F66" s="64">
        <v>2023</v>
      </c>
      <c r="G66" s="64">
        <v>2024</v>
      </c>
      <c r="H66" s="64">
        <v>2025</v>
      </c>
      <c r="I66" s="64">
        <v>2026</v>
      </c>
      <c r="J66" s="64">
        <v>2027</v>
      </c>
      <c r="K66" s="64">
        <v>2028</v>
      </c>
      <c r="L66" s="64">
        <v>2029</v>
      </c>
      <c r="M66" s="64">
        <v>2030</v>
      </c>
      <c r="N66" s="64">
        <v>2031</v>
      </c>
      <c r="O66" s="64">
        <v>2032</v>
      </c>
      <c r="P66" s="64">
        <v>2033</v>
      </c>
      <c r="Q66" s="64">
        <v>2034</v>
      </c>
      <c r="R66" s="64">
        <v>2035</v>
      </c>
      <c r="S66" s="64">
        <v>2036</v>
      </c>
      <c r="T66" s="64">
        <v>2037</v>
      </c>
      <c r="U66" s="64">
        <v>2038</v>
      </c>
      <c r="V66" s="64">
        <v>2039</v>
      </c>
      <c r="W66" s="64">
        <v>2040</v>
      </c>
      <c r="X66" s="64">
        <v>2041</v>
      </c>
      <c r="Y66" s="64">
        <v>2042</v>
      </c>
      <c r="Z66" s="64">
        <v>2043</v>
      </c>
      <c r="AA66" s="64">
        <v>2044</v>
      </c>
      <c r="AB66" s="64">
        <v>2045</v>
      </c>
      <c r="AC66" s="64">
        <v>2046</v>
      </c>
      <c r="AD66" s="64">
        <v>2047</v>
      </c>
      <c r="AE66" s="64">
        <v>2048</v>
      </c>
      <c r="AF66" s="64">
        <v>2049</v>
      </c>
      <c r="AG66" s="64">
        <v>2050</v>
      </c>
      <c r="AH66" s="64">
        <v>2051</v>
      </c>
      <c r="AI66" s="64">
        <v>2052</v>
      </c>
      <c r="AJ66" s="64">
        <v>2053</v>
      </c>
      <c r="AK66" s="64">
        <v>2054</v>
      </c>
      <c r="AL66" s="64">
        <v>2055</v>
      </c>
      <c r="AM66" s="64">
        <v>2056</v>
      </c>
      <c r="AN66" s="64">
        <v>2057</v>
      </c>
      <c r="AO66" s="64">
        <v>2058</v>
      </c>
      <c r="AP66" s="64">
        <v>2059</v>
      </c>
      <c r="AQ66" s="64">
        <v>2060</v>
      </c>
    </row>
    <row r="67" spans="1:43" x14ac:dyDescent="0.35">
      <c r="A67" s="60"/>
      <c r="B67" s="60" t="s">
        <v>26</v>
      </c>
      <c r="C67" s="12" t="s">
        <v>223</v>
      </c>
      <c r="D67" s="8" t="s">
        <v>224</v>
      </c>
      <c r="E67" s="31" t="s">
        <v>77</v>
      </c>
      <c r="F67" s="66">
        <v>0</v>
      </c>
      <c r="G67" s="66">
        <v>0</v>
      </c>
      <c r="H67" s="66">
        <v>0</v>
      </c>
      <c r="I67" s="66">
        <v>0</v>
      </c>
      <c r="J67" s="66">
        <v>0</v>
      </c>
      <c r="K67" s="66">
        <v>0</v>
      </c>
      <c r="L67" s="66">
        <v>0</v>
      </c>
      <c r="M67" s="66">
        <v>1.5142368542973774E-3</v>
      </c>
      <c r="N67" s="66">
        <v>5.2544098267936316E-3</v>
      </c>
      <c r="O67" s="66">
        <v>1.2389456477353785E-2</v>
      </c>
      <c r="P67" s="66">
        <v>1.9630803100065777E-2</v>
      </c>
      <c r="Q67" s="66">
        <v>2.9175966538185216E-2</v>
      </c>
      <c r="R67" s="66">
        <v>4.1465526485685002E-2</v>
      </c>
      <c r="S67" s="66">
        <v>5.6934678807424373E-2</v>
      </c>
      <c r="T67" s="66">
        <v>7.4263372826909077E-2</v>
      </c>
      <c r="U67" s="66">
        <v>8.8579466172228893E-2</v>
      </c>
      <c r="V67" s="66">
        <v>0.10395996159218801</v>
      </c>
      <c r="W67" s="66">
        <v>0.12036576723012425</v>
      </c>
      <c r="X67" s="66">
        <v>0.13791688993413845</v>
      </c>
      <c r="Y67" s="66">
        <v>0.1490540166489345</v>
      </c>
      <c r="Z67" s="66">
        <v>0.16011275058858859</v>
      </c>
      <c r="AA67" s="66">
        <v>0.17109364939269806</v>
      </c>
      <c r="AB67" s="66">
        <v>0.17982974054611206</v>
      </c>
      <c r="AC67" s="66">
        <v>0.18849932456915736</v>
      </c>
      <c r="AD67" s="66">
        <v>0.19710287113255312</v>
      </c>
      <c r="AE67" s="66">
        <v>0.20564084549501049</v>
      </c>
      <c r="AF67" s="66">
        <v>0.2141137085549166</v>
      </c>
      <c r="AG67" s="66">
        <v>0.22627191690129719</v>
      </c>
      <c r="AH67" s="66">
        <v>0.234732399707517</v>
      </c>
      <c r="AI67" s="66">
        <v>0.23623239970751697</v>
      </c>
      <c r="AJ67" s="66">
        <v>0.23623239970751697</v>
      </c>
      <c r="AK67" s="66">
        <v>0.23623239970751694</v>
      </c>
      <c r="AL67" s="66">
        <v>0.23623239970751694</v>
      </c>
      <c r="AM67" s="66">
        <v>0.23623239970751697</v>
      </c>
      <c r="AN67" s="66">
        <v>0.23623239970751694</v>
      </c>
      <c r="AO67" s="66">
        <v>0.23623239970751697</v>
      </c>
      <c r="AP67" s="66">
        <v>0.23623239970751697</v>
      </c>
      <c r="AQ67" s="66">
        <v>0.23623239970751697</v>
      </c>
    </row>
    <row r="68" spans="1:43" x14ac:dyDescent="0.35">
      <c r="A68" s="60"/>
      <c r="B68" s="60"/>
      <c r="D68" s="8" t="s">
        <v>225</v>
      </c>
      <c r="E68" s="31" t="s">
        <v>77</v>
      </c>
      <c r="F68" s="66">
        <v>2.6565147110015567E-2</v>
      </c>
      <c r="G68" s="66">
        <v>3.9971607992280778E-2</v>
      </c>
      <c r="H68" s="66">
        <v>5.5668193265205716E-2</v>
      </c>
      <c r="I68" s="66">
        <v>7.3717130989362487E-2</v>
      </c>
      <c r="J68" s="66">
        <v>9.161436764452803E-2</v>
      </c>
      <c r="K68" s="66">
        <v>0.11156583162378851</v>
      </c>
      <c r="L68" s="66">
        <v>0.131351001456227</v>
      </c>
      <c r="M68" s="66">
        <v>0.15632909043879845</v>
      </c>
      <c r="N68" s="66">
        <v>0.18132138375865275</v>
      </c>
      <c r="O68" s="66">
        <v>0.20619222480184798</v>
      </c>
      <c r="P68" s="66">
        <v>0.23094273701954729</v>
      </c>
      <c r="Q68" s="66">
        <v>0.25557402990086253</v>
      </c>
      <c r="R68" s="66">
        <v>0.28008719948462996</v>
      </c>
      <c r="S68" s="66">
        <v>0.30608107514182809</v>
      </c>
      <c r="T68" s="66">
        <v>0.33195138423270448</v>
      </c>
      <c r="U68" s="66">
        <v>0.35769925244761774</v>
      </c>
      <c r="V68" s="66">
        <v>0.38332579167203706</v>
      </c>
      <c r="W68" s="66">
        <v>0.40883210029905309</v>
      </c>
      <c r="X68" s="66">
        <v>0.4344585900496219</v>
      </c>
      <c r="Y68" s="66">
        <v>0.45999018676267733</v>
      </c>
      <c r="Z68" s="66">
        <v>0.48542756738726395</v>
      </c>
      <c r="AA68" s="66">
        <v>0.51077140204016214</v>
      </c>
      <c r="AB68" s="66">
        <v>0.53602235422396249</v>
      </c>
      <c r="AC68" s="66">
        <v>0.56118108182954696</v>
      </c>
      <c r="AD68" s="66">
        <v>0.58624823583580843</v>
      </c>
      <c r="AE68" s="66">
        <v>0.60154449902353069</v>
      </c>
      <c r="AF68" s="66">
        <v>0.60725249089897426</v>
      </c>
      <c r="AG68" s="66">
        <v>0.61296048279332271</v>
      </c>
      <c r="AH68" s="66">
        <v>0.61296048279332271</v>
      </c>
      <c r="AI68" s="66">
        <v>0.61296048279332271</v>
      </c>
      <c r="AJ68" s="66">
        <v>0.61296048279332271</v>
      </c>
      <c r="AK68" s="66">
        <v>0.61296048279332271</v>
      </c>
      <c r="AL68" s="66">
        <v>0.61296048279332271</v>
      </c>
      <c r="AM68" s="66">
        <v>0.61296048279332271</v>
      </c>
      <c r="AN68" s="66">
        <v>0.61296048279332271</v>
      </c>
      <c r="AO68" s="66">
        <v>0.61296048279332271</v>
      </c>
      <c r="AP68" s="66">
        <v>0.61296048279332271</v>
      </c>
      <c r="AQ68" s="66">
        <v>0.61296048279332271</v>
      </c>
    </row>
    <row r="69" spans="1:43" x14ac:dyDescent="0.35">
      <c r="A69" s="60"/>
      <c r="B69" s="60"/>
      <c r="D69" s="8" t="s">
        <v>226</v>
      </c>
      <c r="E69" s="31" t="s">
        <v>77</v>
      </c>
      <c r="F69" s="66">
        <v>0.8739407442963707</v>
      </c>
      <c r="G69" s="66">
        <v>0.85826489483545843</v>
      </c>
      <c r="H69" s="66">
        <v>0.84029892098940495</v>
      </c>
      <c r="I69" s="66">
        <v>0.81998059467846596</v>
      </c>
      <c r="J69" s="66">
        <v>0.79981396942282434</v>
      </c>
      <c r="K69" s="66">
        <v>0.77759311686684607</v>
      </c>
      <c r="L69" s="66">
        <v>0.75553855845077633</v>
      </c>
      <c r="M69" s="66">
        <v>0.72677684405033682</v>
      </c>
      <c r="N69" s="66">
        <v>0.69577498918381298</v>
      </c>
      <c r="O69" s="66">
        <v>0.66149971288517628</v>
      </c>
      <c r="P69" s="66">
        <v>0.62723846547605755</v>
      </c>
      <c r="Q69" s="66">
        <v>0.59079262059055926</v>
      </c>
      <c r="R69" s="66">
        <v>0.5517205024627525</v>
      </c>
      <c r="S69" s="66">
        <v>0.50796309501574577</v>
      </c>
      <c r="T69" s="66">
        <v>0.4623949669581181</v>
      </c>
      <c r="U69" s="66">
        <v>0.42007480482761578</v>
      </c>
      <c r="V69" s="66">
        <v>0.3767675040665478</v>
      </c>
      <c r="W69" s="66">
        <v>0.33251259149973977</v>
      </c>
      <c r="X69" s="66">
        <v>0.28695111403095264</v>
      </c>
      <c r="Y69" s="66">
        <v>0.24814314588382269</v>
      </c>
      <c r="Z69" s="66">
        <v>0.20950842019933724</v>
      </c>
      <c r="AA69" s="66">
        <v>0.17104570461144453</v>
      </c>
      <c r="AB69" s="66">
        <v>0.13500478194756957</v>
      </c>
      <c r="AC69" s="66">
        <v>9.9122817163250068E-2</v>
      </c>
      <c r="AD69" s="66">
        <v>6.3398688070465864E-2</v>
      </c>
      <c r="AE69" s="66">
        <v>3.7266144405543059E-2</v>
      </c>
      <c r="AF69" s="66">
        <v>2.054671194852398E-2</v>
      </c>
      <c r="AG69" s="66">
        <v>0</v>
      </c>
      <c r="AH69" s="66">
        <v>0</v>
      </c>
      <c r="AI69" s="66">
        <v>0</v>
      </c>
      <c r="AJ69" s="66">
        <v>0</v>
      </c>
      <c r="AK69" s="66">
        <v>0</v>
      </c>
      <c r="AL69" s="66">
        <v>0</v>
      </c>
      <c r="AM69" s="66">
        <v>0</v>
      </c>
      <c r="AN69" s="66">
        <v>0</v>
      </c>
      <c r="AO69" s="66">
        <v>0</v>
      </c>
      <c r="AP69" s="66">
        <v>0</v>
      </c>
      <c r="AQ69" s="66">
        <v>0</v>
      </c>
    </row>
    <row r="70" spans="1:43" x14ac:dyDescent="0.35">
      <c r="A70" s="60"/>
      <c r="D70" s="8" t="s">
        <v>227</v>
      </c>
      <c r="E70" s="31" t="s">
        <v>77</v>
      </c>
      <c r="F70" s="66">
        <v>7.8129512314515814E-2</v>
      </c>
      <c r="G70" s="66">
        <v>7.8198789631428678E-2</v>
      </c>
      <c r="H70" s="66">
        <v>7.826806694408428E-2</v>
      </c>
      <c r="I70" s="66">
        <v>7.8337344274369003E-2</v>
      </c>
      <c r="J70" s="66">
        <v>7.8406621614803274E-2</v>
      </c>
      <c r="K70" s="66">
        <v>7.8475898931368637E-2</v>
      </c>
      <c r="L70" s="66">
        <v>7.8545176258113192E-2</v>
      </c>
      <c r="M70" s="66">
        <v>7.8614453561300368E-2</v>
      </c>
      <c r="N70" s="66">
        <v>7.8683730880096392E-2</v>
      </c>
      <c r="O70" s="66">
        <v>7.875300820470621E-2</v>
      </c>
      <c r="P70" s="66">
        <v>7.8822285535077086E-2</v>
      </c>
      <c r="Q70" s="66">
        <v>7.8891562837958396E-2</v>
      </c>
      <c r="R70" s="66">
        <v>7.8960840179793657E-2</v>
      </c>
      <c r="S70" s="66">
        <v>7.934845653971967E-2</v>
      </c>
      <c r="T70" s="66">
        <v>7.9810818414738471E-2</v>
      </c>
      <c r="U70" s="66">
        <v>8.0160255891486343E-2</v>
      </c>
      <c r="V70" s="66">
        <v>8.055375892190908E-2</v>
      </c>
      <c r="W70" s="66">
        <v>8.0989794116437031E-2</v>
      </c>
      <c r="X70" s="66">
        <v>8.1466896029598668E-2</v>
      </c>
      <c r="Y70" s="66">
        <v>8.16993776600764E-2</v>
      </c>
      <c r="Z70" s="66">
        <v>8.1931225703675059E-2</v>
      </c>
      <c r="AA70" s="66">
        <v>8.2162444742000851E-2</v>
      </c>
      <c r="AB70" s="66">
        <v>8.2309560988217179E-2</v>
      </c>
      <c r="AC70" s="66">
        <v>8.245645104764221E-2</v>
      </c>
      <c r="AD70" s="66">
        <v>8.2603116458795922E-2</v>
      </c>
      <c r="AE70" s="66">
        <v>8.2994659501405499E-2</v>
      </c>
      <c r="AF70" s="66">
        <v>8.3626473935193069E-2</v>
      </c>
      <c r="AG70" s="66">
        <v>8.440022253946855E-2</v>
      </c>
      <c r="AH70" s="66">
        <v>7.6495765767977564E-2</v>
      </c>
      <c r="AI70" s="66">
        <v>7.5551791769257304E-2</v>
      </c>
      <c r="AJ70" s="66">
        <v>7.5922475788869015E-2</v>
      </c>
      <c r="AK70" s="66">
        <v>7.629315982528484E-2</v>
      </c>
      <c r="AL70" s="66">
        <v>7.6663843834713252E-2</v>
      </c>
      <c r="AM70" s="66">
        <v>7.7034527843602763E-2</v>
      </c>
      <c r="AN70" s="66">
        <v>7.740521187817373E-2</v>
      </c>
      <c r="AO70" s="66">
        <v>7.7775895894859337E-2</v>
      </c>
      <c r="AP70" s="66">
        <v>7.8146579919880499E-2</v>
      </c>
      <c r="AQ70" s="66">
        <v>7.999999999999996E-2</v>
      </c>
    </row>
    <row r="71" spans="1:43" x14ac:dyDescent="0.35">
      <c r="A71" s="60"/>
      <c r="D71" s="8" t="s">
        <v>228</v>
      </c>
      <c r="E71" s="31" t="s">
        <v>77</v>
      </c>
      <c r="F71" s="66">
        <v>2.1364596279097963E-2</v>
      </c>
      <c r="G71" s="66">
        <v>2.3564707540832026E-2</v>
      </c>
      <c r="H71" s="66">
        <v>2.5764818801305052E-2</v>
      </c>
      <c r="I71" s="66">
        <v>2.7964930057802543E-2</v>
      </c>
      <c r="J71" s="66">
        <v>3.0165041317844324E-2</v>
      </c>
      <c r="K71" s="66">
        <v>3.2365152577996742E-2</v>
      </c>
      <c r="L71" s="66">
        <v>3.4565263834883404E-2</v>
      </c>
      <c r="M71" s="66">
        <v>3.6765375095266978E-2</v>
      </c>
      <c r="N71" s="66">
        <v>3.8965486350644375E-2</v>
      </c>
      <c r="O71" s="66">
        <v>4.1165597630915735E-2</v>
      </c>
      <c r="P71" s="66">
        <v>4.3365708869252298E-2</v>
      </c>
      <c r="Q71" s="66">
        <v>4.5565820132434549E-2</v>
      </c>
      <c r="R71" s="66">
        <v>4.7765931387138916E-2</v>
      </c>
      <c r="S71" s="66">
        <v>4.9672694495282145E-2</v>
      </c>
      <c r="T71" s="66">
        <v>5.1579457567529782E-2</v>
      </c>
      <c r="U71" s="66">
        <v>5.3486220661051222E-2</v>
      </c>
      <c r="V71" s="66">
        <v>5.5392983747318089E-2</v>
      </c>
      <c r="W71" s="66">
        <v>5.7299746854645742E-2</v>
      </c>
      <c r="X71" s="66">
        <v>5.9206509955688449E-2</v>
      </c>
      <c r="Y71" s="66">
        <v>6.1113273044489116E-2</v>
      </c>
      <c r="Z71" s="66">
        <v>6.3020036121134992E-2</v>
      </c>
      <c r="AA71" s="66">
        <v>6.4926799213694333E-2</v>
      </c>
      <c r="AB71" s="66">
        <v>6.6833562294138602E-2</v>
      </c>
      <c r="AC71" s="66">
        <v>6.8740325390403284E-2</v>
      </c>
      <c r="AD71" s="66">
        <v>7.0647088502376679E-2</v>
      </c>
      <c r="AE71" s="66">
        <v>7.2553851574510275E-2</v>
      </c>
      <c r="AF71" s="66">
        <v>7.4460614662392025E-2</v>
      </c>
      <c r="AG71" s="66">
        <v>7.6367377765911501E-2</v>
      </c>
      <c r="AH71" s="66">
        <v>7.5811351731182683E-2</v>
      </c>
      <c r="AI71" s="66">
        <v>7.5255325729902955E-2</v>
      </c>
      <c r="AJ71" s="66">
        <v>7.4884641710291328E-2</v>
      </c>
      <c r="AK71" s="66">
        <v>7.4513957673875447E-2</v>
      </c>
      <c r="AL71" s="66">
        <v>7.4143273664447021E-2</v>
      </c>
      <c r="AM71" s="66">
        <v>7.3772589655557524E-2</v>
      </c>
      <c r="AN71" s="66">
        <v>7.3401905620986641E-2</v>
      </c>
      <c r="AO71" s="66">
        <v>7.3031221604300964E-2</v>
      </c>
      <c r="AP71" s="66">
        <v>7.266053757927983E-2</v>
      </c>
      <c r="AQ71" s="66">
        <v>7.0807117499160355E-2</v>
      </c>
    </row>
    <row r="72" spans="1:43" x14ac:dyDescent="0.35">
      <c r="A72" s="59"/>
      <c r="B72" s="59"/>
      <c r="C72" s="59" t="s">
        <v>210</v>
      </c>
      <c r="D72" s="59" t="s">
        <v>210</v>
      </c>
      <c r="E72" s="59"/>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row>
    <row r="73" spans="1:43" x14ac:dyDescent="0.35">
      <c r="A73" s="60"/>
      <c r="B73" s="60" t="s">
        <v>28</v>
      </c>
      <c r="C73" s="12" t="s">
        <v>223</v>
      </c>
      <c r="D73" s="8" t="s">
        <v>224</v>
      </c>
      <c r="E73" s="31" t="s">
        <v>77</v>
      </c>
      <c r="F73" s="66">
        <v>0</v>
      </c>
      <c r="G73" s="66">
        <v>0</v>
      </c>
      <c r="H73" s="66">
        <v>0</v>
      </c>
      <c r="I73" s="66">
        <v>0</v>
      </c>
      <c r="J73" s="66">
        <v>0</v>
      </c>
      <c r="K73" s="66">
        <v>0</v>
      </c>
      <c r="L73" s="66">
        <v>0</v>
      </c>
      <c r="M73" s="66">
        <v>0</v>
      </c>
      <c r="N73" s="66">
        <v>0</v>
      </c>
      <c r="O73" s="66">
        <v>0</v>
      </c>
      <c r="P73" s="66">
        <v>0</v>
      </c>
      <c r="Q73" s="66">
        <v>0</v>
      </c>
      <c r="R73" s="66">
        <v>0</v>
      </c>
      <c r="S73" s="66">
        <v>0</v>
      </c>
      <c r="T73" s="66">
        <v>0</v>
      </c>
      <c r="U73" s="66">
        <v>0</v>
      </c>
      <c r="V73" s="66">
        <v>0</v>
      </c>
      <c r="W73" s="66">
        <v>0</v>
      </c>
      <c r="X73" s="66">
        <v>0</v>
      </c>
      <c r="Y73" s="66">
        <v>0</v>
      </c>
      <c r="Z73" s="66">
        <v>0</v>
      </c>
      <c r="AA73" s="66">
        <v>0</v>
      </c>
      <c r="AB73" s="66">
        <v>0</v>
      </c>
      <c r="AC73" s="66">
        <v>0</v>
      </c>
      <c r="AD73" s="66">
        <v>0</v>
      </c>
      <c r="AE73" s="66">
        <v>0</v>
      </c>
      <c r="AF73" s="66">
        <v>0</v>
      </c>
      <c r="AG73" s="66">
        <v>0</v>
      </c>
      <c r="AH73" s="66">
        <v>0</v>
      </c>
      <c r="AI73" s="66">
        <v>0</v>
      </c>
      <c r="AJ73" s="66">
        <v>0</v>
      </c>
      <c r="AK73" s="66">
        <v>0</v>
      </c>
      <c r="AL73" s="66">
        <v>0</v>
      </c>
      <c r="AM73" s="66">
        <v>0</v>
      </c>
      <c r="AN73" s="66">
        <v>0</v>
      </c>
      <c r="AO73" s="66">
        <v>0</v>
      </c>
      <c r="AP73" s="66">
        <v>0</v>
      </c>
      <c r="AQ73" s="66">
        <v>0</v>
      </c>
    </row>
    <row r="74" spans="1:43" x14ac:dyDescent="0.35">
      <c r="A74" s="60"/>
      <c r="B74" s="60"/>
      <c r="D74" s="8" t="s">
        <v>225</v>
      </c>
      <c r="E74" s="31" t="s">
        <v>77</v>
      </c>
      <c r="F74" s="66">
        <v>2.7802391527276499E-2</v>
      </c>
      <c r="G74" s="66">
        <v>4.4224339117522597E-2</v>
      </c>
      <c r="H74" s="66">
        <v>6.3451523860600517E-2</v>
      </c>
      <c r="I74" s="66">
        <v>8.5560170809855993E-2</v>
      </c>
      <c r="J74" s="66">
        <v>0.10748299476666236</v>
      </c>
      <c r="K74" s="66">
        <v>0.13192209906819488</v>
      </c>
      <c r="L74" s="66">
        <v>0.15781116719765717</v>
      </c>
      <c r="M74" s="66">
        <v>0.1851321463631532</v>
      </c>
      <c r="N74" s="66">
        <v>0.21409353355870575</v>
      </c>
      <c r="O74" s="66">
        <v>0.24451239451803777</v>
      </c>
      <c r="P74" s="66">
        <v>0.27637524827345678</v>
      </c>
      <c r="Q74" s="66">
        <v>0.3096687794899079</v>
      </c>
      <c r="R74" s="66">
        <v>0.34437983616642037</v>
      </c>
      <c r="S74" s="66">
        <v>0.37064034514012262</v>
      </c>
      <c r="T74" s="66">
        <v>0.39791279319774492</v>
      </c>
      <c r="U74" s="66">
        <v>0.42618796241215917</v>
      </c>
      <c r="V74" s="66">
        <v>0.45545674670684116</v>
      </c>
      <c r="W74" s="66">
        <v>0.48571014941317664</v>
      </c>
      <c r="X74" s="66">
        <v>0.51720499495724725</v>
      </c>
      <c r="Y74" s="66">
        <v>0.54970555322358572</v>
      </c>
      <c r="Z74" s="66">
        <v>0.58320465439820468</v>
      </c>
      <c r="AA74" s="66">
        <v>0.61769519665785533</v>
      </c>
      <c r="AB74" s="66">
        <v>0.65317014536599405</v>
      </c>
      <c r="AC74" s="66">
        <v>0.68847768487360461</v>
      </c>
      <c r="AD74" s="66">
        <v>0.72361899741782798</v>
      </c>
      <c r="AE74" s="66">
        <v>0.75859525410157935</v>
      </c>
      <c r="AF74" s="66">
        <v>0.79340761516608205</v>
      </c>
      <c r="AG74" s="66">
        <v>0.829999999987589</v>
      </c>
      <c r="AH74" s="66">
        <v>0.83000000001280649</v>
      </c>
      <c r="AI74" s="66">
        <v>0.82999999997878215</v>
      </c>
      <c r="AJ74" s="66">
        <v>0.8299999999807679</v>
      </c>
      <c r="AK74" s="66">
        <v>0.82999999998697471</v>
      </c>
      <c r="AL74" s="66">
        <v>0.82999999999737539</v>
      </c>
      <c r="AM74" s="66">
        <v>0.83000000001194307</v>
      </c>
      <c r="AN74" s="66">
        <v>0.82999999999930796</v>
      </c>
      <c r="AO74" s="66">
        <v>0.83000000002219931</v>
      </c>
      <c r="AP74" s="66">
        <v>0.83000000001796781</v>
      </c>
      <c r="AQ74" s="66">
        <v>0.83000000001793151</v>
      </c>
    </row>
    <row r="75" spans="1:43" x14ac:dyDescent="0.35">
      <c r="A75" s="60"/>
      <c r="B75" s="60"/>
      <c r="D75" s="8" t="s">
        <v>226</v>
      </c>
      <c r="E75" s="31" t="s">
        <v>77</v>
      </c>
      <c r="F75" s="66">
        <v>0.87237377131692873</v>
      </c>
      <c r="G75" s="66">
        <v>0.85335270658807727</v>
      </c>
      <c r="H75" s="66">
        <v>0.83152640471409756</v>
      </c>
      <c r="I75" s="66">
        <v>0.80681864061352837</v>
      </c>
      <c r="J75" s="66">
        <v>0.78229669949288527</v>
      </c>
      <c r="K75" s="66">
        <v>0.7552584780422632</v>
      </c>
      <c r="L75" s="66">
        <v>0.72677029276814942</v>
      </c>
      <c r="M75" s="66">
        <v>0.6968501964892726</v>
      </c>
      <c r="N75" s="66">
        <v>0.66528969215304179</v>
      </c>
      <c r="O75" s="66">
        <v>0.63227171403513593</v>
      </c>
      <c r="P75" s="66">
        <v>0.59780974313671265</v>
      </c>
      <c r="Q75" s="66">
        <v>0.56191709479268293</v>
      </c>
      <c r="R75" s="66">
        <v>0.52460692097078065</v>
      </c>
      <c r="S75" s="66">
        <v>0.49574729486703495</v>
      </c>
      <c r="T75" s="66">
        <v>0.46587572966168134</v>
      </c>
      <c r="U75" s="66">
        <v>0.43500144328200929</v>
      </c>
      <c r="V75" s="66">
        <v>0.40313354183739658</v>
      </c>
      <c r="W75" s="66">
        <v>0.37028102202891416</v>
      </c>
      <c r="X75" s="66">
        <v>0.33618705934357984</v>
      </c>
      <c r="Y75" s="66">
        <v>0.30108738391844891</v>
      </c>
      <c r="Z75" s="66">
        <v>0.26498916559999697</v>
      </c>
      <c r="AA75" s="66">
        <v>0.22789950617907995</v>
      </c>
      <c r="AB75" s="66">
        <v>0.18982544035678584</v>
      </c>
      <c r="AC75" s="66">
        <v>0.15191878368539424</v>
      </c>
      <c r="AD75" s="66">
        <v>0.11417835402429055</v>
      </c>
      <c r="AE75" s="66">
        <v>7.6602980206262883E-2</v>
      </c>
      <c r="AF75" s="66">
        <v>3.9191501990209821E-2</v>
      </c>
      <c r="AG75" s="66">
        <v>0</v>
      </c>
      <c r="AH75" s="66">
        <v>0</v>
      </c>
      <c r="AI75" s="66">
        <v>0</v>
      </c>
      <c r="AJ75" s="66">
        <v>0</v>
      </c>
      <c r="AK75" s="66">
        <v>0</v>
      </c>
      <c r="AL75" s="66">
        <v>0</v>
      </c>
      <c r="AM75" s="66">
        <v>0</v>
      </c>
      <c r="AN75" s="66">
        <v>0</v>
      </c>
      <c r="AO75" s="66">
        <v>0</v>
      </c>
      <c r="AP75" s="66">
        <v>0</v>
      </c>
      <c r="AQ75" s="66">
        <v>0</v>
      </c>
    </row>
    <row r="76" spans="1:43" x14ac:dyDescent="0.35">
      <c r="A76" s="60"/>
      <c r="D76" s="8" t="s">
        <v>227</v>
      </c>
      <c r="E76" s="31" t="s">
        <v>77</v>
      </c>
      <c r="F76" s="66">
        <v>7.8129512314515745E-2</v>
      </c>
      <c r="G76" s="66">
        <v>7.8198789631428761E-2</v>
      </c>
      <c r="H76" s="66">
        <v>7.8268066944084308E-2</v>
      </c>
      <c r="I76" s="66">
        <v>7.8337344274368975E-2</v>
      </c>
      <c r="J76" s="66">
        <v>7.8406621614803329E-2</v>
      </c>
      <c r="K76" s="66">
        <v>7.8475898931368554E-2</v>
      </c>
      <c r="L76" s="66">
        <v>7.8545176258113233E-2</v>
      </c>
      <c r="M76" s="66">
        <v>7.8614453561300493E-2</v>
      </c>
      <c r="N76" s="66">
        <v>7.8683730880096198E-2</v>
      </c>
      <c r="O76" s="66">
        <v>7.8753008204706307E-2</v>
      </c>
      <c r="P76" s="66">
        <v>7.8822285535077072E-2</v>
      </c>
      <c r="Q76" s="66">
        <v>7.8891562837958465E-2</v>
      </c>
      <c r="R76" s="66">
        <v>7.8960840179793532E-2</v>
      </c>
      <c r="S76" s="66">
        <v>7.9030117494237134E-2</v>
      </c>
      <c r="T76" s="66">
        <v>7.9099394814433122E-2</v>
      </c>
      <c r="U76" s="66">
        <v>7.9168672140329105E-2</v>
      </c>
      <c r="V76" s="66">
        <v>7.9237949471873306E-2</v>
      </c>
      <c r="W76" s="66">
        <v>7.9307226776418896E-2</v>
      </c>
      <c r="X76" s="66">
        <v>7.9376504098413417E-2</v>
      </c>
      <c r="Y76" s="66">
        <v>7.9445781429358153E-2</v>
      </c>
      <c r="Z76" s="66">
        <v>7.9515058736825905E-2</v>
      </c>
      <c r="AA76" s="66">
        <v>7.9584336085556956E-2</v>
      </c>
      <c r="AB76" s="66">
        <v>7.9653613378627669E-2</v>
      </c>
      <c r="AC76" s="66">
        <v>7.9722890712834879E-2</v>
      </c>
      <c r="AD76" s="66">
        <v>7.9792168023770829E-2</v>
      </c>
      <c r="AE76" s="66">
        <v>7.9861445343582804E-2</v>
      </c>
      <c r="AF76" s="66">
        <v>7.993072267220841E-2</v>
      </c>
      <c r="AG76" s="66">
        <v>8.0000000009585806E-2</v>
      </c>
      <c r="AH76" s="66">
        <v>7.9999999992105206E-2</v>
      </c>
      <c r="AI76" s="66">
        <v>8.0000000011848885E-2</v>
      </c>
      <c r="AJ76" s="66">
        <v>8.0000000005330751E-2</v>
      </c>
      <c r="AK76" s="66">
        <v>8.0000000004273833E-2</v>
      </c>
      <c r="AL76" s="66">
        <v>8.0000000008641881E-2</v>
      </c>
      <c r="AM76" s="66">
        <v>7.9999999986988909E-2</v>
      </c>
      <c r="AN76" s="66">
        <v>8.0000000002169488E-2</v>
      </c>
      <c r="AO76" s="66">
        <v>7.999999999139315E-2</v>
      </c>
      <c r="AP76" s="66">
        <v>7.9999999986036005E-2</v>
      </c>
      <c r="AQ76" s="66">
        <v>7.9999999986064288E-2</v>
      </c>
    </row>
    <row r="77" spans="1:43" x14ac:dyDescent="0.35">
      <c r="D77" s="8" t="s">
        <v>228</v>
      </c>
      <c r="E77" s="31" t="s">
        <v>77</v>
      </c>
      <c r="F77" s="66">
        <v>2.1694324841278926E-2</v>
      </c>
      <c r="G77" s="66">
        <v>2.4224164662971368E-2</v>
      </c>
      <c r="H77" s="66">
        <v>2.6754004481217605E-2</v>
      </c>
      <c r="I77" s="66">
        <v>2.9283844302246672E-2</v>
      </c>
      <c r="J77" s="66">
        <v>3.1813684125649069E-2</v>
      </c>
      <c r="K77" s="66">
        <v>3.4343523958173305E-2</v>
      </c>
      <c r="L77" s="66">
        <v>3.6873363776080179E-2</v>
      </c>
      <c r="M77" s="66">
        <v>3.9403203586273715E-2</v>
      </c>
      <c r="N77" s="66">
        <v>4.1933043408156345E-2</v>
      </c>
      <c r="O77" s="66">
        <v>4.4462883242119944E-2</v>
      </c>
      <c r="P77" s="66">
        <v>4.6992723054753549E-2</v>
      </c>
      <c r="Q77" s="66">
        <v>4.9522562879450706E-2</v>
      </c>
      <c r="R77" s="66">
        <v>5.2052402683005372E-2</v>
      </c>
      <c r="S77" s="66">
        <v>5.4582242498605361E-2</v>
      </c>
      <c r="T77" s="66">
        <v>5.7112082326140637E-2</v>
      </c>
      <c r="U77" s="66">
        <v>5.9641922165502459E-2</v>
      </c>
      <c r="V77" s="66">
        <v>6.2171761983889018E-2</v>
      </c>
      <c r="W77" s="66">
        <v>6.4701601781490231E-2</v>
      </c>
      <c r="X77" s="66">
        <v>6.7231441600759487E-2</v>
      </c>
      <c r="Y77" s="66">
        <v>6.9761281428607283E-2</v>
      </c>
      <c r="Z77" s="66">
        <v>7.2291121264972433E-2</v>
      </c>
      <c r="AA77" s="66">
        <v>7.4820961077507742E-2</v>
      </c>
      <c r="AB77" s="66">
        <v>7.7350800898592545E-2</v>
      </c>
      <c r="AC77" s="66">
        <v>7.9880640728166363E-2</v>
      </c>
      <c r="AD77" s="66">
        <v>8.2410480534110583E-2</v>
      </c>
      <c r="AE77" s="66">
        <v>8.4940320348575016E-2</v>
      </c>
      <c r="AF77" s="66">
        <v>8.7470160171499819E-2</v>
      </c>
      <c r="AG77" s="66">
        <v>9.0000000002825598E-2</v>
      </c>
      <c r="AH77" s="66">
        <v>8.9999999995088398E-2</v>
      </c>
      <c r="AI77" s="66">
        <v>9.0000000009368961E-2</v>
      </c>
      <c r="AJ77" s="66">
        <v>9.0000000013901391E-2</v>
      </c>
      <c r="AK77" s="66">
        <v>9.0000000008751468E-2</v>
      </c>
      <c r="AL77" s="66">
        <v>8.999999999398281E-2</v>
      </c>
      <c r="AM77" s="66">
        <v>9.0000000001068017E-2</v>
      </c>
      <c r="AN77" s="66">
        <v>8.9999999998522609E-2</v>
      </c>
      <c r="AO77" s="66">
        <v>8.9999999986407411E-2</v>
      </c>
      <c r="AP77" s="66">
        <v>8.9999999995996088E-2</v>
      </c>
      <c r="AQ77" s="66">
        <v>8.9999999996004193E-2</v>
      </c>
    </row>
    <row r="78" spans="1:43" x14ac:dyDescent="0.35">
      <c r="A78" s="59"/>
      <c r="B78" s="59"/>
      <c r="C78" s="59" t="s">
        <v>210</v>
      </c>
      <c r="D78" s="59" t="s">
        <v>210</v>
      </c>
      <c r="E78" s="59"/>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row>
    <row r="79" spans="1:43" x14ac:dyDescent="0.35">
      <c r="A79" s="60"/>
      <c r="B79" s="60" t="s">
        <v>30</v>
      </c>
      <c r="C79" s="12" t="s">
        <v>223</v>
      </c>
      <c r="D79" s="8" t="s">
        <v>224</v>
      </c>
      <c r="E79" s="31" t="s">
        <v>77</v>
      </c>
      <c r="F79" s="66">
        <v>0</v>
      </c>
      <c r="G79" s="66">
        <v>0</v>
      </c>
      <c r="H79" s="66">
        <v>0</v>
      </c>
      <c r="I79" s="66">
        <v>0</v>
      </c>
      <c r="J79" s="66">
        <v>0</v>
      </c>
      <c r="K79" s="66">
        <v>0</v>
      </c>
      <c r="L79" s="66">
        <v>0</v>
      </c>
      <c r="M79" s="66">
        <v>1.0800165176448051E-2</v>
      </c>
      <c r="N79" s="66">
        <v>2.1534337291189837E-2</v>
      </c>
      <c r="O79" s="66">
        <v>3.2202113717065675E-2</v>
      </c>
      <c r="P79" s="66">
        <v>5.3430952445263309E-2</v>
      </c>
      <c r="Q79" s="66">
        <v>7.4529980696734416E-2</v>
      </c>
      <c r="R79" s="66">
        <v>9.5499780561538614E-2</v>
      </c>
      <c r="S79" s="66">
        <v>0.11634143810552772</v>
      </c>
      <c r="T79" s="66">
        <v>0.12626060685106344</v>
      </c>
      <c r="U79" s="66">
        <v>0.13391980724929212</v>
      </c>
      <c r="V79" s="66">
        <v>0.133514406637495</v>
      </c>
      <c r="W79" s="66">
        <v>0.13311145306685526</v>
      </c>
      <c r="X79" s="66">
        <v>0.13279362143556717</v>
      </c>
      <c r="Y79" s="66">
        <v>0.13247730396882063</v>
      </c>
      <c r="Z79" s="66">
        <v>0.13216248987200416</v>
      </c>
      <c r="AA79" s="66">
        <v>0.13184916845287065</v>
      </c>
      <c r="AB79" s="66">
        <v>0.13153732912032687</v>
      </c>
      <c r="AC79" s="66">
        <v>0.13122696138324003</v>
      </c>
      <c r="AD79" s="66">
        <v>0.13091805484926131</v>
      </c>
      <c r="AE79" s="66">
        <v>0.13061059922366591</v>
      </c>
      <c r="AF79" s="66">
        <v>0.1303045843082094</v>
      </c>
      <c r="AG79" s="66">
        <v>0.13</v>
      </c>
      <c r="AH79" s="66">
        <v>0.12970030777998343</v>
      </c>
      <c r="AI79" s="66">
        <v>0.12940544988137564</v>
      </c>
      <c r="AJ79" s="66">
        <v>0.12911536983747324</v>
      </c>
      <c r="AK79" s="66">
        <v>0.12883001245192868</v>
      </c>
      <c r="AL79" s="66">
        <v>0.12854932376993167</v>
      </c>
      <c r="AM79" s="66">
        <v>0.12827325105026588</v>
      </c>
      <c r="AN79" s="66">
        <v>0.1280017427382128</v>
      </c>
      <c r="AO79" s="66">
        <v>0.12773474843927457</v>
      </c>
      <c r="AP79" s="66">
        <v>0.12747221889368884</v>
      </c>
      <c r="AQ79" s="66">
        <v>0.1272141059517104</v>
      </c>
    </row>
    <row r="80" spans="1:43" x14ac:dyDescent="0.35">
      <c r="A80" s="60"/>
      <c r="B80" s="60"/>
      <c r="D80" s="8" t="s">
        <v>225</v>
      </c>
      <c r="E80" s="31" t="s">
        <v>77</v>
      </c>
      <c r="F80" s="66">
        <v>3.9583441495052829E-2</v>
      </c>
      <c r="G80" s="66">
        <v>5.6709285873901866E-2</v>
      </c>
      <c r="H80" s="66">
        <v>7.7017262737966427E-2</v>
      </c>
      <c r="I80" s="66">
        <v>0.1004646870244526</v>
      </c>
      <c r="J80" s="66">
        <v>0.12700595883134067</v>
      </c>
      <c r="K80" s="66">
        <v>0.15658454219313164</v>
      </c>
      <c r="L80" s="66">
        <v>0.1870815481344191</v>
      </c>
      <c r="M80" s="66">
        <v>0.22033060400895305</v>
      </c>
      <c r="N80" s="66">
        <v>0.25629291223530803</v>
      </c>
      <c r="O80" s="66">
        <v>0.29492644831762216</v>
      </c>
      <c r="P80" s="66">
        <v>0.33445853991674573</v>
      </c>
      <c r="Q80" s="66">
        <v>0.3751924047313987</v>
      </c>
      <c r="R80" s="66">
        <v>0.41480798734530139</v>
      </c>
      <c r="S80" s="66">
        <v>0.45079492609153338</v>
      </c>
      <c r="T80" s="66">
        <v>0.4902771568796796</v>
      </c>
      <c r="U80" s="66">
        <v>0.52114550713622376</v>
      </c>
      <c r="V80" s="66">
        <v>0.54948464328405822</v>
      </c>
      <c r="W80" s="66">
        <v>0.57532607844652928</v>
      </c>
      <c r="X80" s="66">
        <v>0.59870310166103069</v>
      </c>
      <c r="Y80" s="66">
        <v>0.61964770758263354</v>
      </c>
      <c r="Z80" s="66">
        <v>0.6381915791028705</v>
      </c>
      <c r="AA80" s="66">
        <v>0.65436680335599262</v>
      </c>
      <c r="AB80" s="66">
        <v>0.66820615493921898</v>
      </c>
      <c r="AC80" s="66">
        <v>0.67974009820092629</v>
      </c>
      <c r="AD80" s="66">
        <v>0.68900167832890458</v>
      </c>
      <c r="AE80" s="66">
        <v>0.69602519472925828</v>
      </c>
      <c r="AF80" s="66">
        <v>0.70302853482305849</v>
      </c>
      <c r="AG80" s="66">
        <v>0.71000000000000008</v>
      </c>
      <c r="AH80" s="66">
        <v>0.70917019355858923</v>
      </c>
      <c r="AI80" s="66">
        <v>0.70837486016130202</v>
      </c>
      <c r="AJ80" s="66">
        <v>0.70761392472904483</v>
      </c>
      <c r="AK80" s="66">
        <v>0.70688681685983545</v>
      </c>
      <c r="AL80" s="66">
        <v>0.70619364877331003</v>
      </c>
      <c r="AM80" s="66">
        <v>0.70553392232607082</v>
      </c>
      <c r="AN80" s="66">
        <v>0.70490786240518866</v>
      </c>
      <c r="AO80" s="66">
        <v>0.70431523116140415</v>
      </c>
      <c r="AP80" s="66">
        <v>0.70375540827983163</v>
      </c>
      <c r="AQ80" s="66">
        <v>0.70322873186385215</v>
      </c>
    </row>
    <row r="81" spans="1:43" x14ac:dyDescent="0.35">
      <c r="A81" s="60"/>
      <c r="B81" s="60"/>
      <c r="D81" s="8" t="s">
        <v>226</v>
      </c>
      <c r="E81" s="31" t="s">
        <v>77</v>
      </c>
      <c r="F81" s="66">
        <v>0.87872728897011432</v>
      </c>
      <c r="G81" s="66">
        <v>0.85834956642056737</v>
      </c>
      <c r="H81" s="66">
        <v>0.83480807242814714</v>
      </c>
      <c r="I81" s="66">
        <v>0.80814591167596983</v>
      </c>
      <c r="J81" s="66">
        <v>0.77840866656396535</v>
      </c>
      <c r="K81" s="66">
        <v>0.7456532327828963</v>
      </c>
      <c r="L81" s="66">
        <v>0.7120090779155378</v>
      </c>
      <c r="M81" s="66">
        <v>0.66483304671014354</v>
      </c>
      <c r="N81" s="66">
        <v>0.61503071439929002</v>
      </c>
      <c r="O81" s="66">
        <v>0.56264453511785095</v>
      </c>
      <c r="P81" s="66">
        <v>0.49882929161181955</v>
      </c>
      <c r="Q81" s="66">
        <v>0.43397122791702397</v>
      </c>
      <c r="R81" s="66">
        <v>0.37039517825612556</v>
      </c>
      <c r="S81" s="66">
        <v>0.31061295501649061</v>
      </c>
      <c r="T81" s="66">
        <v>0.25827738772705022</v>
      </c>
      <c r="U81" s="66">
        <v>0.2168628700367724</v>
      </c>
      <c r="V81" s="66">
        <v>0.18607655977879201</v>
      </c>
      <c r="W81" s="66">
        <v>0.15782081873469381</v>
      </c>
      <c r="X81" s="66">
        <v>0.13198047992609832</v>
      </c>
      <c r="Y81" s="66">
        <v>0.10860612349004704</v>
      </c>
      <c r="Z81" s="66">
        <v>8.7666126053934576E-2</v>
      </c>
      <c r="AA81" s="66">
        <v>6.9128311770236914E-2</v>
      </c>
      <c r="AB81" s="66">
        <v>5.2959704399381101E-2</v>
      </c>
      <c r="AC81" s="66">
        <v>3.9129826701486015E-2</v>
      </c>
      <c r="AD81" s="66">
        <v>2.7605712439920601E-2</v>
      </c>
      <c r="AE81" s="66">
        <v>1.8352856121618404E-2</v>
      </c>
      <c r="AF81" s="66">
        <v>9.147092969344902E-3</v>
      </c>
      <c r="AG81" s="66">
        <v>0</v>
      </c>
      <c r="AH81" s="66">
        <v>0</v>
      </c>
      <c r="AI81" s="66">
        <v>0</v>
      </c>
      <c r="AJ81" s="66">
        <v>0</v>
      </c>
      <c r="AK81" s="66">
        <v>0</v>
      </c>
      <c r="AL81" s="66">
        <v>0</v>
      </c>
      <c r="AM81" s="66">
        <v>0</v>
      </c>
      <c r="AN81" s="66">
        <v>0</v>
      </c>
      <c r="AO81" s="66">
        <v>0</v>
      </c>
      <c r="AP81" s="66">
        <v>0</v>
      </c>
      <c r="AQ81" s="66">
        <v>0</v>
      </c>
    </row>
    <row r="82" spans="1:43" x14ac:dyDescent="0.35">
      <c r="A82" s="60"/>
      <c r="D82" s="8" t="s">
        <v>227</v>
      </c>
      <c r="E82" s="31" t="s">
        <v>77</v>
      </c>
      <c r="F82" s="66">
        <v>7.8306185784144458E-2</v>
      </c>
      <c r="G82" s="66">
        <v>7.8350083184303421E-2</v>
      </c>
      <c r="H82" s="66">
        <v>7.8404502175117782E-2</v>
      </c>
      <c r="I82" s="66">
        <v>7.8469294171402248E-2</v>
      </c>
      <c r="J82" s="66">
        <v>7.8544312766617858E-2</v>
      </c>
      <c r="K82" s="66">
        <v>7.8629338364760035E-2</v>
      </c>
      <c r="L82" s="66">
        <v>7.8713604017797034E-2</v>
      </c>
      <c r="M82" s="66">
        <v>7.8806581840698151E-2</v>
      </c>
      <c r="N82" s="66">
        <v>7.8907797307541147E-2</v>
      </c>
      <c r="O82" s="66">
        <v>7.9017114210594042E-2</v>
      </c>
      <c r="P82" s="66">
        <v>7.9124812264613528E-2</v>
      </c>
      <c r="Q82" s="66">
        <v>7.9232668475345241E-2</v>
      </c>
      <c r="R82" s="66">
        <v>7.9335117309800002E-2</v>
      </c>
      <c r="S82" s="66">
        <v>7.9422373209161415E-2</v>
      </c>
      <c r="T82" s="66">
        <v>7.9518285970228753E-2</v>
      </c>
      <c r="U82" s="66">
        <v>7.9595263213106351E-2</v>
      </c>
      <c r="V82" s="66">
        <v>7.9665915165653092E-2</v>
      </c>
      <c r="W82" s="66">
        <v>7.9729396972647387E-2</v>
      </c>
      <c r="X82" s="66">
        <v>7.9784935189551418E-2</v>
      </c>
      <c r="Y82" s="66">
        <v>7.9833487393096009E-2</v>
      </c>
      <c r="Z82" s="66">
        <v>7.9875158420219416E-2</v>
      </c>
      <c r="AA82" s="66">
        <v>7.9910028615960998E-2</v>
      </c>
      <c r="AB82" s="66">
        <v>7.9938192822912979E-2</v>
      </c>
      <c r="AC82" s="66">
        <v>7.9959741458619213E-2</v>
      </c>
      <c r="AD82" s="66">
        <v>7.9974766584064036E-2</v>
      </c>
      <c r="AE82" s="66">
        <v>7.9983355165955727E-2</v>
      </c>
      <c r="AF82" s="66">
        <v>7.9991791892424655E-2</v>
      </c>
      <c r="AG82" s="66">
        <v>0.08</v>
      </c>
      <c r="AH82" s="66">
        <v>7.8796733435822178E-2</v>
      </c>
      <c r="AI82" s="66">
        <v>7.758146562634316E-2</v>
      </c>
      <c r="AJ82" s="66">
        <v>7.6354271252331643E-2</v>
      </c>
      <c r="AK82" s="66">
        <v>7.511583547296001E-2</v>
      </c>
      <c r="AL82" s="66">
        <v>7.3866049598167893E-2</v>
      </c>
      <c r="AM82" s="66">
        <v>7.2605476896240348E-2</v>
      </c>
      <c r="AN82" s="66">
        <v>7.1333986233805879E-2</v>
      </c>
      <c r="AO82" s="66">
        <v>7.0051720153484168E-2</v>
      </c>
      <c r="AP82" s="66">
        <v>6.8759466211138598E-2</v>
      </c>
      <c r="AQ82" s="66">
        <v>6.7456882189097275E-2</v>
      </c>
    </row>
    <row r="83" spans="1:43" x14ac:dyDescent="0.35">
      <c r="A83" s="60"/>
      <c r="D83" s="8" t="s">
        <v>228</v>
      </c>
      <c r="E83" s="31" t="s">
        <v>77</v>
      </c>
      <c r="F83" s="66">
        <v>3.3830837506884327E-3</v>
      </c>
      <c r="G83" s="66">
        <v>6.5910645212274143E-3</v>
      </c>
      <c r="H83" s="66">
        <v>9.770162658768523E-3</v>
      </c>
      <c r="I83" s="66">
        <v>1.2920107128175283E-2</v>
      </c>
      <c r="J83" s="66">
        <v>1.6041061838076066E-2</v>
      </c>
      <c r="K83" s="66">
        <v>1.9132886659212006E-2</v>
      </c>
      <c r="L83" s="66">
        <v>2.2195769932246031E-2</v>
      </c>
      <c r="M83" s="66">
        <v>2.5229602263757332E-2</v>
      </c>
      <c r="N83" s="66">
        <v>2.8234238766671072E-2</v>
      </c>
      <c r="O83" s="66">
        <v>3.1209788636867131E-2</v>
      </c>
      <c r="P83" s="66">
        <v>3.4156403761557763E-2</v>
      </c>
      <c r="Q83" s="66">
        <v>3.7073718179497638E-2</v>
      </c>
      <c r="R83" s="66">
        <v>3.9961936527234371E-2</v>
      </c>
      <c r="S83" s="66">
        <v>4.2828307577286798E-2</v>
      </c>
      <c r="T83" s="66">
        <v>4.566656257197807E-2</v>
      </c>
      <c r="U83" s="66">
        <v>4.8476552364605317E-2</v>
      </c>
      <c r="V83" s="66">
        <v>5.1258475134001606E-2</v>
      </c>
      <c r="W83" s="66">
        <v>5.4012252779274218E-2</v>
      </c>
      <c r="X83" s="66">
        <v>5.6737861787752322E-2</v>
      </c>
      <c r="Y83" s="66">
        <v>5.9435377565402701E-2</v>
      </c>
      <c r="Z83" s="66">
        <v>6.2104646550971324E-2</v>
      </c>
      <c r="AA83" s="66">
        <v>6.4745687804938723E-2</v>
      </c>
      <c r="AB83" s="66">
        <v>6.7358618718160054E-2</v>
      </c>
      <c r="AC83" s="66">
        <v>6.9943372255728428E-2</v>
      </c>
      <c r="AD83" s="66">
        <v>7.2499787797849533E-2</v>
      </c>
      <c r="AE83" s="66">
        <v>7.5027994759501532E-2</v>
      </c>
      <c r="AF83" s="66">
        <v>7.7527996006962557E-2</v>
      </c>
      <c r="AG83" s="66">
        <v>0.08</v>
      </c>
      <c r="AH83" s="66">
        <v>8.2332765225605106E-2</v>
      </c>
      <c r="AI83" s="66">
        <v>8.4638224330979117E-2</v>
      </c>
      <c r="AJ83" s="66">
        <v>8.6916434181150207E-2</v>
      </c>
      <c r="AK83" s="66">
        <v>8.916733521527577E-2</v>
      </c>
      <c r="AL83" s="66">
        <v>9.1390977858590211E-2</v>
      </c>
      <c r="AM83" s="66">
        <v>9.3587349727422636E-2</v>
      </c>
      <c r="AN83" s="66">
        <v>9.5756408622792499E-2</v>
      </c>
      <c r="AO83" s="66">
        <v>9.7898300245836817E-2</v>
      </c>
      <c r="AP83" s="66">
        <v>0.10001290661534069</v>
      </c>
      <c r="AQ83" s="66">
        <v>0.10210027999533988</v>
      </c>
    </row>
    <row r="84" spans="1:43" x14ac:dyDescent="0.35">
      <c r="A84" s="59"/>
      <c r="B84" s="59"/>
      <c r="C84" s="59" t="s">
        <v>210</v>
      </c>
      <c r="D84" s="59" t="s">
        <v>210</v>
      </c>
      <c r="E84" s="59"/>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row>
    <row r="85" spans="1:43" x14ac:dyDescent="0.35">
      <c r="A85" s="60"/>
      <c r="B85" s="60" t="s">
        <v>32</v>
      </c>
      <c r="C85" s="12" t="s">
        <v>223</v>
      </c>
      <c r="D85" s="8" t="s">
        <v>224</v>
      </c>
      <c r="E85" s="31" t="s">
        <v>77</v>
      </c>
      <c r="F85" s="66">
        <v>0</v>
      </c>
      <c r="G85" s="66">
        <v>0</v>
      </c>
      <c r="H85" s="66">
        <v>0</v>
      </c>
      <c r="I85" s="66">
        <v>0</v>
      </c>
      <c r="J85" s="66">
        <v>0</v>
      </c>
      <c r="K85" s="66">
        <v>0</v>
      </c>
      <c r="L85" s="66">
        <v>0</v>
      </c>
      <c r="M85" s="66">
        <v>1.8862034744461E-2</v>
      </c>
      <c r="N85" s="66">
        <v>3.7608815379150472E-2</v>
      </c>
      <c r="O85" s="66">
        <v>5.6239638732649186E-2</v>
      </c>
      <c r="P85" s="66">
        <v>9.3314913706129959E-2</v>
      </c>
      <c r="Q85" s="66">
        <v>0.13016348013560158</v>
      </c>
      <c r="R85" s="66">
        <v>0.16678635461689845</v>
      </c>
      <c r="S85" s="66">
        <v>0.21767293861994563</v>
      </c>
      <c r="T85" s="66">
        <v>0.24939636066339824</v>
      </c>
      <c r="U85" s="66">
        <v>0.2626850165111414</v>
      </c>
      <c r="V85" s="66">
        <v>0.26188981923158355</v>
      </c>
      <c r="W85" s="66">
        <v>0.27450813143202829</v>
      </c>
      <c r="X85" s="66">
        <v>0.28702220628025504</v>
      </c>
      <c r="Y85" s="66">
        <v>0.2988549720906723</v>
      </c>
      <c r="Z85" s="66">
        <v>0.31063150001928114</v>
      </c>
      <c r="AA85" s="66">
        <v>0.32235205566233743</v>
      </c>
      <c r="AB85" s="66">
        <v>0.35357119384508717</v>
      </c>
      <c r="AC85" s="66">
        <v>0.37237273921151443</v>
      </c>
      <c r="AD85" s="66">
        <v>0.38167648298361545</v>
      </c>
      <c r="AE85" s="66">
        <v>0.38078013158284124</v>
      </c>
      <c r="AF85" s="66">
        <v>0.37988798040624111</v>
      </c>
      <c r="AG85" s="66">
        <v>0.379</v>
      </c>
      <c r="AH85" s="66">
        <v>0.37812628191241321</v>
      </c>
      <c r="AI85" s="66">
        <v>0.37726665773108736</v>
      </c>
      <c r="AJ85" s="66">
        <v>0.37642096283386411</v>
      </c>
      <c r="AK85" s="66">
        <v>0.37558903630216128</v>
      </c>
      <c r="AL85" s="66">
        <v>0.37477072083695462</v>
      </c>
      <c r="AM85" s="66">
        <v>0.37396586267731352</v>
      </c>
      <c r="AN85" s="66">
        <v>0.3731743115214049</v>
      </c>
      <c r="AO85" s="66">
        <v>0.37239592044988501</v>
      </c>
      <c r="AP85" s="66">
        <v>0.37163054585160044</v>
      </c>
      <c r="AQ85" s="66">
        <v>0.37087804735152491</v>
      </c>
    </row>
    <row r="86" spans="1:43" x14ac:dyDescent="0.35">
      <c r="A86" s="60"/>
      <c r="B86" s="60"/>
      <c r="D86" s="8" t="s">
        <v>225</v>
      </c>
      <c r="E86" s="31" t="s">
        <v>77</v>
      </c>
      <c r="F86" s="66">
        <v>3.5042457247696314E-2</v>
      </c>
      <c r="G86" s="66">
        <v>4.7968910843966525E-2</v>
      </c>
      <c r="H86" s="66">
        <v>6.3297213189844909E-2</v>
      </c>
      <c r="I86" s="66">
        <v>8.0995145933275142E-2</v>
      </c>
      <c r="J86" s="66">
        <v>0.10102829062431612</v>
      </c>
      <c r="K86" s="66">
        <v>0.12335397435771563</v>
      </c>
      <c r="L86" s="66">
        <v>0.1454943747001278</v>
      </c>
      <c r="M86" s="66">
        <v>0.16886863328327248</v>
      </c>
      <c r="N86" s="66">
        <v>0.19413791507646813</v>
      </c>
      <c r="O86" s="66">
        <v>0.22127323572121893</v>
      </c>
      <c r="P86" s="66">
        <v>0.25024368560738997</v>
      </c>
      <c r="Q86" s="66">
        <v>0.28102392724436437</v>
      </c>
      <c r="R86" s="66">
        <v>0.31096010902566107</v>
      </c>
      <c r="S86" s="66">
        <v>0.3355338160974059</v>
      </c>
      <c r="T86" s="66">
        <v>0.36126841920551278</v>
      </c>
      <c r="U86" s="66">
        <v>0.37482427733378232</v>
      </c>
      <c r="V86" s="66">
        <v>0.38731324578275145</v>
      </c>
      <c r="W86" s="66">
        <v>0.39874826758672921</v>
      </c>
      <c r="X86" s="66">
        <v>0.40914485447828397</v>
      </c>
      <c r="Y86" s="66">
        <v>0.41851611401908817</v>
      </c>
      <c r="Z86" s="66">
        <v>0.42687591697728355</v>
      </c>
      <c r="AA86" s="66">
        <v>0.43423677354756707</v>
      </c>
      <c r="AB86" s="66">
        <v>0.44061373341966009</v>
      </c>
      <c r="AC86" s="66">
        <v>0.44601938340472336</v>
      </c>
      <c r="AD86" s="66">
        <v>0.45046844213845688</v>
      </c>
      <c r="AE86" s="66">
        <v>0.45397532004514585</v>
      </c>
      <c r="AF86" s="66">
        <v>0.45748834961562923</v>
      </c>
      <c r="AG86" s="66">
        <v>0.46100000000000008</v>
      </c>
      <c r="AH86" s="66">
        <v>0.46085778171457631</v>
      </c>
      <c r="AI86" s="66">
        <v>0.46074227667208617</v>
      </c>
      <c r="AJ86" s="66">
        <v>0.46065354492297528</v>
      </c>
      <c r="AK86" s="66">
        <v>0.46059108362103768</v>
      </c>
      <c r="AL86" s="66">
        <v>0.460555086030498</v>
      </c>
      <c r="AM86" s="66">
        <v>0.46054514643263622</v>
      </c>
      <c r="AN86" s="66">
        <v>0.46056156294775646</v>
      </c>
      <c r="AO86" s="66">
        <v>0.46060419036364553</v>
      </c>
      <c r="AP86" s="66">
        <v>0.46067249536250177</v>
      </c>
      <c r="AQ86" s="66">
        <v>0.46076685938548911</v>
      </c>
    </row>
    <row r="87" spans="1:43" x14ac:dyDescent="0.35">
      <c r="A87" s="60"/>
      <c r="B87" s="60"/>
      <c r="D87" s="8" t="s">
        <v>226</v>
      </c>
      <c r="E87" s="31" t="s">
        <v>77</v>
      </c>
      <c r="F87" s="66">
        <v>0.88324429221057221</v>
      </c>
      <c r="G87" s="66">
        <v>0.86703737401786429</v>
      </c>
      <c r="H87" s="66">
        <v>0.84844011537778963</v>
      </c>
      <c r="I87" s="66">
        <v>0.82748525103582438</v>
      </c>
      <c r="J87" s="66">
        <v>0.80420727729449915</v>
      </c>
      <c r="K87" s="66">
        <v>0.77864936980688637</v>
      </c>
      <c r="L87" s="66">
        <v>0.75331702080734442</v>
      </c>
      <c r="M87" s="66">
        <v>0.70791311815784774</v>
      </c>
      <c r="N87" s="66">
        <v>0.66074679342394782</v>
      </c>
      <c r="O87" s="66">
        <v>0.61184782126879877</v>
      </c>
      <c r="P87" s="66">
        <v>0.54268762747009391</v>
      </c>
      <c r="Q87" s="66">
        <v>0.47196300815353176</v>
      </c>
      <c r="R87" s="66">
        <v>0.40234616574808235</v>
      </c>
      <c r="S87" s="66">
        <v>0.32392867014855431</v>
      </c>
      <c r="T87" s="66">
        <v>0.26354672903085696</v>
      </c>
      <c r="U87" s="66">
        <v>0.23389251636838734</v>
      </c>
      <c r="V87" s="66">
        <v>0.21941658547217802</v>
      </c>
      <c r="W87" s="66">
        <v>0.19261230520715936</v>
      </c>
      <c r="X87" s="66">
        <v>0.16698205171710026</v>
      </c>
      <c r="Y87" s="66">
        <v>0.14308794455762799</v>
      </c>
      <c r="Z87" s="66">
        <v>0.12029129770464232</v>
      </c>
      <c r="AA87" s="66">
        <v>9.8579285162609789E-2</v>
      </c>
      <c r="AB87" s="66">
        <v>5.8387496456449077E-2</v>
      </c>
      <c r="AC87" s="66">
        <v>3.1611554330693896E-2</v>
      </c>
      <c r="AD87" s="66">
        <v>1.5317143448565034E-2</v>
      </c>
      <c r="AE87" s="66">
        <v>1.0191094908302549E-2</v>
      </c>
      <c r="AF87" s="66">
        <v>5.0828918877211483E-3</v>
      </c>
      <c r="AG87" s="66">
        <v>0</v>
      </c>
      <c r="AH87" s="66">
        <v>0</v>
      </c>
      <c r="AI87" s="66">
        <v>0</v>
      </c>
      <c r="AJ87" s="66">
        <v>0</v>
      </c>
      <c r="AK87" s="66">
        <v>0</v>
      </c>
      <c r="AL87" s="66">
        <v>0</v>
      </c>
      <c r="AM87" s="66">
        <v>0</v>
      </c>
      <c r="AN87" s="66">
        <v>0</v>
      </c>
      <c r="AO87" s="66">
        <v>0</v>
      </c>
      <c r="AP87" s="66">
        <v>0</v>
      </c>
      <c r="AQ87" s="66">
        <v>0</v>
      </c>
    </row>
    <row r="88" spans="1:43" x14ac:dyDescent="0.35">
      <c r="A88" s="60"/>
      <c r="D88" s="8" t="s">
        <v>227</v>
      </c>
      <c r="E88" s="31" t="s">
        <v>77</v>
      </c>
      <c r="F88" s="66">
        <v>7.8330170746955766E-2</v>
      </c>
      <c r="G88" s="66">
        <v>7.8402658493821956E-2</v>
      </c>
      <c r="H88" s="66">
        <v>7.849252053614289E-2</v>
      </c>
      <c r="I88" s="66">
        <v>7.8599511515303727E-2</v>
      </c>
      <c r="J88" s="66">
        <v>7.8723389670286775E-2</v>
      </c>
      <c r="K88" s="66">
        <v>7.886379238235984E-2</v>
      </c>
      <c r="L88" s="66">
        <v>7.8992861510077075E-2</v>
      </c>
      <c r="M88" s="66">
        <v>7.9126642208570977E-2</v>
      </c>
      <c r="N88" s="66">
        <v>7.927227168410117E-2</v>
      </c>
      <c r="O88" s="66">
        <v>7.9429553607682765E-2</v>
      </c>
      <c r="P88" s="66">
        <v>7.9597411023557524E-2</v>
      </c>
      <c r="Q88" s="66">
        <v>7.977591142143306E-2</v>
      </c>
      <c r="R88" s="66">
        <v>7.9945482746689001E-2</v>
      </c>
      <c r="S88" s="66">
        <v>8.0036303764622105E-2</v>
      </c>
      <c r="T88" s="66">
        <v>8.0121968919870501E-2</v>
      </c>
      <c r="U88" s="66">
        <v>8.0121673225751894E-2</v>
      </c>
      <c r="V88" s="66">
        <v>8.012191236263129E-2</v>
      </c>
      <c r="W88" s="66">
        <v>8.0119047586892547E-2</v>
      </c>
      <c r="X88" s="66">
        <v>8.0113030871833649E-2</v>
      </c>
      <c r="Y88" s="66">
        <v>8.0105591011045016E-2</v>
      </c>
      <c r="Z88" s="66">
        <v>8.0096651766607421E-2</v>
      </c>
      <c r="AA88" s="66">
        <v>8.0086209390568444E-2</v>
      </c>
      <c r="AB88" s="66">
        <v>8.0068955503072733E-2</v>
      </c>
      <c r="AC88" s="66">
        <v>8.005294908876541E-2</v>
      </c>
      <c r="AD88" s="66">
        <v>8.0038142303641382E-2</v>
      </c>
      <c r="AE88" s="66">
        <v>8.0025457788163168E-2</v>
      </c>
      <c r="AF88" s="66">
        <v>8.0012781609880665E-2</v>
      </c>
      <c r="AG88" s="66">
        <v>0.08</v>
      </c>
      <c r="AH88" s="66">
        <v>7.8683168560745101E-2</v>
      </c>
      <c r="AI88" s="66">
        <v>7.735283615762599E-2</v>
      </c>
      <c r="AJ88" s="66">
        <v>7.6009050496811309E-2</v>
      </c>
      <c r="AK88" s="66">
        <v>7.4652534903405801E-2</v>
      </c>
      <c r="AL88" s="66">
        <v>7.328320298635195E-2</v>
      </c>
      <c r="AM88" s="66">
        <v>7.1901626608458682E-2</v>
      </c>
      <c r="AN88" s="66">
        <v>7.0507700149714775E-2</v>
      </c>
      <c r="AO88" s="66">
        <v>6.9101570039855467E-2</v>
      </c>
      <c r="AP88" s="66">
        <v>6.7684031188669988E-2</v>
      </c>
      <c r="AQ88" s="66">
        <v>6.6254790265286648E-2</v>
      </c>
    </row>
    <row r="89" spans="1:43" x14ac:dyDescent="0.35">
      <c r="A89" s="60"/>
      <c r="D89" s="8" t="s">
        <v>228</v>
      </c>
      <c r="E89" s="31" t="s">
        <v>77</v>
      </c>
      <c r="F89" s="66">
        <v>3.3830797947758018E-3</v>
      </c>
      <c r="G89" s="66">
        <v>6.5910566443471499E-3</v>
      </c>
      <c r="H89" s="66">
        <v>9.7701508962225406E-3</v>
      </c>
      <c r="I89" s="66">
        <v>1.2920091515596775E-2</v>
      </c>
      <c r="J89" s="66">
        <v>1.6041042410897884E-2</v>
      </c>
      <c r="K89" s="66">
        <v>1.9132863453038274E-2</v>
      </c>
      <c r="L89" s="66">
        <v>2.2195742982450677E-2</v>
      </c>
      <c r="M89" s="66">
        <v>2.5229571605847989E-2</v>
      </c>
      <c r="N89" s="66">
        <v>2.8234204436332459E-2</v>
      </c>
      <c r="O89" s="66">
        <v>3.1209750669650503E-2</v>
      </c>
      <c r="P89" s="66">
        <v>3.4156362192828735E-2</v>
      </c>
      <c r="Q89" s="66">
        <v>3.7073673045069117E-2</v>
      </c>
      <c r="R89" s="66">
        <v>3.9961887862669153E-2</v>
      </c>
      <c r="S89" s="66">
        <v>4.2828271369472079E-2</v>
      </c>
      <c r="T89" s="66">
        <v>4.5666522180361491E-2</v>
      </c>
      <c r="U89" s="66">
        <v>4.8476516560936954E-2</v>
      </c>
      <c r="V89" s="66">
        <v>5.1258437150855603E-2</v>
      </c>
      <c r="W89" s="66">
        <v>5.4012248187190595E-2</v>
      </c>
      <c r="X89" s="66">
        <v>5.6737856652527105E-2</v>
      </c>
      <c r="Y89" s="66">
        <v>5.9435378321566437E-2</v>
      </c>
      <c r="Z89" s="66">
        <v>6.2104633532185503E-2</v>
      </c>
      <c r="AA89" s="66">
        <v>6.4745676236917252E-2</v>
      </c>
      <c r="AB89" s="66">
        <v>6.735862077573096E-2</v>
      </c>
      <c r="AC89" s="66">
        <v>6.9943373964302849E-2</v>
      </c>
      <c r="AD89" s="66">
        <v>7.2499789125721262E-2</v>
      </c>
      <c r="AE89" s="66">
        <v>7.5027995675547118E-2</v>
      </c>
      <c r="AF89" s="66">
        <v>7.7527996480527772E-2</v>
      </c>
      <c r="AG89" s="66">
        <v>0.08</v>
      </c>
      <c r="AH89" s="66">
        <v>8.2332767812265312E-2</v>
      </c>
      <c r="AI89" s="66">
        <v>8.4638229439200463E-2</v>
      </c>
      <c r="AJ89" s="66">
        <v>8.6916441746349271E-2</v>
      </c>
      <c r="AK89" s="66">
        <v>8.9167345173395196E-2</v>
      </c>
      <c r="AL89" s="66">
        <v>9.1390990146195408E-2</v>
      </c>
      <c r="AM89" s="66">
        <v>9.3587364281591479E-2</v>
      </c>
      <c r="AN89" s="66">
        <v>9.5756425381123791E-2</v>
      </c>
      <c r="AO89" s="66">
        <v>9.7898319146613996E-2</v>
      </c>
      <c r="AP89" s="66">
        <v>0.1000129275972278</v>
      </c>
      <c r="AQ89" s="66">
        <v>0.1021003029976993</v>
      </c>
    </row>
    <row r="90" spans="1:43" x14ac:dyDescent="0.35">
      <c r="A90" s="59"/>
      <c r="B90" s="59" t="s">
        <v>210</v>
      </c>
      <c r="C90" s="59" t="s">
        <v>210</v>
      </c>
      <c r="D90" s="59" t="s">
        <v>210</v>
      </c>
      <c r="E90" s="59"/>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row>
    <row r="91" spans="1:43" x14ac:dyDescent="0.35">
      <c r="A91" s="60"/>
      <c r="B91" s="60" t="s">
        <v>34</v>
      </c>
      <c r="C91" s="12" t="s">
        <v>223</v>
      </c>
      <c r="D91" s="8" t="s">
        <v>224</v>
      </c>
      <c r="E91" s="31" t="s">
        <v>77</v>
      </c>
      <c r="F91" s="66">
        <v>0</v>
      </c>
      <c r="G91" s="66">
        <v>0</v>
      </c>
      <c r="H91" s="66">
        <v>0</v>
      </c>
      <c r="I91" s="66">
        <v>0</v>
      </c>
      <c r="J91" s="66">
        <v>0</v>
      </c>
      <c r="K91" s="66">
        <v>0</v>
      </c>
      <c r="L91" s="66">
        <v>0</v>
      </c>
      <c r="M91" s="66">
        <v>1.8862034744461E-2</v>
      </c>
      <c r="N91" s="66">
        <v>3.7608815379150472E-2</v>
      </c>
      <c r="O91" s="66">
        <v>5.6239638732649186E-2</v>
      </c>
      <c r="P91" s="66">
        <v>9.3314913706129959E-2</v>
      </c>
      <c r="Q91" s="66">
        <v>0.13016348013560158</v>
      </c>
      <c r="R91" s="66">
        <v>0.16678635461689845</v>
      </c>
      <c r="S91" s="66">
        <v>0.21767293861994563</v>
      </c>
      <c r="T91" s="66">
        <v>0.24939636066339824</v>
      </c>
      <c r="U91" s="66">
        <v>0.2626850165111414</v>
      </c>
      <c r="V91" s="66">
        <v>0.26188981923158355</v>
      </c>
      <c r="W91" s="66">
        <v>0.27450813143202829</v>
      </c>
      <c r="X91" s="66">
        <v>0.28702220628025504</v>
      </c>
      <c r="Y91" s="66">
        <v>0.2988549720906723</v>
      </c>
      <c r="Z91" s="66">
        <v>0.31063150001928114</v>
      </c>
      <c r="AA91" s="66">
        <v>0.32235205566233743</v>
      </c>
      <c r="AB91" s="66">
        <v>0.35357119384508717</v>
      </c>
      <c r="AC91" s="66">
        <v>0.37237273921151443</v>
      </c>
      <c r="AD91" s="66">
        <v>0.38167648298361545</v>
      </c>
      <c r="AE91" s="66">
        <v>0.38078013158284124</v>
      </c>
      <c r="AF91" s="66">
        <v>0.37988798040624111</v>
      </c>
      <c r="AG91" s="66">
        <v>0.379</v>
      </c>
      <c r="AH91" s="66">
        <v>0.37812628191241321</v>
      </c>
      <c r="AI91" s="66">
        <v>0.37726665773108736</v>
      </c>
      <c r="AJ91" s="66">
        <v>0.37642096283386411</v>
      </c>
      <c r="AK91" s="66">
        <v>0.37558903630216128</v>
      </c>
      <c r="AL91" s="66">
        <v>0.37477072083695462</v>
      </c>
      <c r="AM91" s="66">
        <v>0.37396586267731352</v>
      </c>
      <c r="AN91" s="66">
        <v>0.3731743115214049</v>
      </c>
      <c r="AO91" s="66">
        <v>0.37239592044988501</v>
      </c>
      <c r="AP91" s="66">
        <v>0.37163054585160044</v>
      </c>
      <c r="AQ91" s="66">
        <v>0.37087804735152491</v>
      </c>
    </row>
    <row r="92" spans="1:43" x14ac:dyDescent="0.35">
      <c r="B92" s="60" t="s">
        <v>210</v>
      </c>
      <c r="D92" s="8" t="s">
        <v>225</v>
      </c>
      <c r="E92" s="31" t="s">
        <v>77</v>
      </c>
      <c r="F92" s="66">
        <v>3.5042457247696314E-2</v>
      </c>
      <c r="G92" s="66">
        <v>4.7968910843966525E-2</v>
      </c>
      <c r="H92" s="66">
        <v>6.3297213189844909E-2</v>
      </c>
      <c r="I92" s="66">
        <v>8.0995145933275142E-2</v>
      </c>
      <c r="J92" s="66">
        <v>0.10102829062431612</v>
      </c>
      <c r="K92" s="66">
        <v>0.12335397435771563</v>
      </c>
      <c r="L92" s="66">
        <v>0.1454943747001278</v>
      </c>
      <c r="M92" s="66">
        <v>0.16886863328327248</v>
      </c>
      <c r="N92" s="66">
        <v>0.19413791507646813</v>
      </c>
      <c r="O92" s="66">
        <v>0.22127323572121893</v>
      </c>
      <c r="P92" s="66">
        <v>0.25024368560738997</v>
      </c>
      <c r="Q92" s="66">
        <v>0.28102392724436437</v>
      </c>
      <c r="R92" s="66">
        <v>0.31096010902566107</v>
      </c>
      <c r="S92" s="66">
        <v>0.3355338160974059</v>
      </c>
      <c r="T92" s="66">
        <v>0.36126841920551278</v>
      </c>
      <c r="U92" s="66">
        <v>0.37482427733378232</v>
      </c>
      <c r="V92" s="66">
        <v>0.38731324578275145</v>
      </c>
      <c r="W92" s="66">
        <v>0.39874826758672921</v>
      </c>
      <c r="X92" s="66">
        <v>0.40914485447828397</v>
      </c>
      <c r="Y92" s="66">
        <v>0.41851611401908817</v>
      </c>
      <c r="Z92" s="66">
        <v>0.42687591697728355</v>
      </c>
      <c r="AA92" s="66">
        <v>0.43423677354756707</v>
      </c>
      <c r="AB92" s="66">
        <v>0.44061373341966009</v>
      </c>
      <c r="AC92" s="66">
        <v>0.44601938340472336</v>
      </c>
      <c r="AD92" s="66">
        <v>0.45046844213845688</v>
      </c>
      <c r="AE92" s="66">
        <v>0.45397532004514585</v>
      </c>
      <c r="AF92" s="66">
        <v>0.45748834961562923</v>
      </c>
      <c r="AG92" s="66">
        <v>0.46100000000000008</v>
      </c>
      <c r="AH92" s="66">
        <v>0.46085778171457631</v>
      </c>
      <c r="AI92" s="66">
        <v>0.46074227667208617</v>
      </c>
      <c r="AJ92" s="66">
        <v>0.46065354492297528</v>
      </c>
      <c r="AK92" s="66">
        <v>0.46059108362103768</v>
      </c>
      <c r="AL92" s="66">
        <v>0.460555086030498</v>
      </c>
      <c r="AM92" s="66">
        <v>0.46054514643263622</v>
      </c>
      <c r="AN92" s="66">
        <v>0.46056156294775646</v>
      </c>
      <c r="AO92" s="66">
        <v>0.46060419036364553</v>
      </c>
      <c r="AP92" s="66">
        <v>0.46067249536250177</v>
      </c>
      <c r="AQ92" s="66">
        <v>0.46076685938548911</v>
      </c>
    </row>
    <row r="93" spans="1:43" x14ac:dyDescent="0.35">
      <c r="B93" s="60" t="s">
        <v>210</v>
      </c>
      <c r="D93" s="8" t="s">
        <v>226</v>
      </c>
      <c r="E93" s="31" t="s">
        <v>77</v>
      </c>
      <c r="F93" s="66">
        <v>0.88324429221057221</v>
      </c>
      <c r="G93" s="66">
        <v>0.86703737401786429</v>
      </c>
      <c r="H93" s="66">
        <v>0.84844011537778963</v>
      </c>
      <c r="I93" s="66">
        <v>0.82748525103582438</v>
      </c>
      <c r="J93" s="66">
        <v>0.80420727729449915</v>
      </c>
      <c r="K93" s="66">
        <v>0.77864936980688637</v>
      </c>
      <c r="L93" s="66">
        <v>0.75331702080734442</v>
      </c>
      <c r="M93" s="66">
        <v>0.70791311815784774</v>
      </c>
      <c r="N93" s="66">
        <v>0.66074679342394782</v>
      </c>
      <c r="O93" s="66">
        <v>0.61184782126879877</v>
      </c>
      <c r="P93" s="66">
        <v>0.54268762747009391</v>
      </c>
      <c r="Q93" s="66">
        <v>0.47196300815353176</v>
      </c>
      <c r="R93" s="66">
        <v>0.40234616574808235</v>
      </c>
      <c r="S93" s="66">
        <v>0.32392867014855431</v>
      </c>
      <c r="T93" s="66">
        <v>0.26354672903085696</v>
      </c>
      <c r="U93" s="66">
        <v>0.23389251636838734</v>
      </c>
      <c r="V93" s="66">
        <v>0.21941658547217802</v>
      </c>
      <c r="W93" s="66">
        <v>0.19261230520715936</v>
      </c>
      <c r="X93" s="66">
        <v>0.16698205171710026</v>
      </c>
      <c r="Y93" s="66">
        <v>0.14308794455762799</v>
      </c>
      <c r="Z93" s="66">
        <v>0.12029129770464232</v>
      </c>
      <c r="AA93" s="66">
        <v>9.8579285162609789E-2</v>
      </c>
      <c r="AB93" s="66">
        <v>5.8387496456449077E-2</v>
      </c>
      <c r="AC93" s="66">
        <v>3.1611554330693896E-2</v>
      </c>
      <c r="AD93" s="66">
        <v>1.5317143448565034E-2</v>
      </c>
      <c r="AE93" s="66">
        <v>1.0191094908302549E-2</v>
      </c>
      <c r="AF93" s="66">
        <v>5.0828918877211483E-3</v>
      </c>
      <c r="AG93" s="66">
        <v>0</v>
      </c>
      <c r="AH93" s="66">
        <v>0</v>
      </c>
      <c r="AI93" s="66">
        <v>0</v>
      </c>
      <c r="AJ93" s="66">
        <v>0</v>
      </c>
      <c r="AK93" s="66">
        <v>0</v>
      </c>
      <c r="AL93" s="66">
        <v>0</v>
      </c>
      <c r="AM93" s="66">
        <v>0</v>
      </c>
      <c r="AN93" s="66">
        <v>0</v>
      </c>
      <c r="AO93" s="66">
        <v>0</v>
      </c>
      <c r="AP93" s="66">
        <v>0</v>
      </c>
      <c r="AQ93" s="66">
        <v>0</v>
      </c>
    </row>
    <row r="94" spans="1:43" x14ac:dyDescent="0.35">
      <c r="D94" s="8" t="s">
        <v>227</v>
      </c>
      <c r="E94" s="31" t="s">
        <v>77</v>
      </c>
      <c r="F94" s="66">
        <v>7.8330170746955766E-2</v>
      </c>
      <c r="G94" s="66">
        <v>7.8402658493821956E-2</v>
      </c>
      <c r="H94" s="66">
        <v>7.849252053614289E-2</v>
      </c>
      <c r="I94" s="66">
        <v>7.8599511515303727E-2</v>
      </c>
      <c r="J94" s="66">
        <v>7.8723389670286775E-2</v>
      </c>
      <c r="K94" s="66">
        <v>7.886379238235984E-2</v>
      </c>
      <c r="L94" s="66">
        <v>7.8992861510077075E-2</v>
      </c>
      <c r="M94" s="66">
        <v>7.9126642208570977E-2</v>
      </c>
      <c r="N94" s="66">
        <v>7.927227168410117E-2</v>
      </c>
      <c r="O94" s="66">
        <v>7.9429553607682765E-2</v>
      </c>
      <c r="P94" s="66">
        <v>7.9597411023557524E-2</v>
      </c>
      <c r="Q94" s="66">
        <v>7.977591142143306E-2</v>
      </c>
      <c r="R94" s="66">
        <v>7.9945482746689001E-2</v>
      </c>
      <c r="S94" s="66">
        <v>8.0036303764622105E-2</v>
      </c>
      <c r="T94" s="66">
        <v>8.0121968919870501E-2</v>
      </c>
      <c r="U94" s="66">
        <v>8.0121673225751894E-2</v>
      </c>
      <c r="V94" s="66">
        <v>8.012191236263129E-2</v>
      </c>
      <c r="W94" s="66">
        <v>8.0119047586892547E-2</v>
      </c>
      <c r="X94" s="66">
        <v>8.0113030871833649E-2</v>
      </c>
      <c r="Y94" s="66">
        <v>8.0105591011045016E-2</v>
      </c>
      <c r="Z94" s="66">
        <v>8.0096651766607421E-2</v>
      </c>
      <c r="AA94" s="66">
        <v>8.0086209390568444E-2</v>
      </c>
      <c r="AB94" s="66">
        <v>8.0068955503072733E-2</v>
      </c>
      <c r="AC94" s="66">
        <v>8.005294908876541E-2</v>
      </c>
      <c r="AD94" s="66">
        <v>8.0038142303641382E-2</v>
      </c>
      <c r="AE94" s="66">
        <v>8.0025457788163168E-2</v>
      </c>
      <c r="AF94" s="66">
        <v>8.0012781609880665E-2</v>
      </c>
      <c r="AG94" s="66">
        <v>0.08</v>
      </c>
      <c r="AH94" s="66">
        <v>7.8683168560745101E-2</v>
      </c>
      <c r="AI94" s="66">
        <v>7.735283615762599E-2</v>
      </c>
      <c r="AJ94" s="66">
        <v>7.6009050496811309E-2</v>
      </c>
      <c r="AK94" s="66">
        <v>7.4652534903405801E-2</v>
      </c>
      <c r="AL94" s="66">
        <v>7.328320298635195E-2</v>
      </c>
      <c r="AM94" s="66">
        <v>7.1901626608458682E-2</v>
      </c>
      <c r="AN94" s="66">
        <v>7.0507700149714775E-2</v>
      </c>
      <c r="AO94" s="66">
        <v>6.9101570039855467E-2</v>
      </c>
      <c r="AP94" s="66">
        <v>6.7684031188669988E-2</v>
      </c>
      <c r="AQ94" s="66">
        <v>6.6254790265286648E-2</v>
      </c>
    </row>
    <row r="95" spans="1:43" x14ac:dyDescent="0.35">
      <c r="D95" s="8" t="s">
        <v>228</v>
      </c>
      <c r="E95" s="31" t="s">
        <v>77</v>
      </c>
      <c r="F95" s="66">
        <v>3.3830797947758018E-3</v>
      </c>
      <c r="G95" s="66">
        <v>6.5910566443471499E-3</v>
      </c>
      <c r="H95" s="66">
        <v>9.7701508962225406E-3</v>
      </c>
      <c r="I95" s="66">
        <v>1.2920091515596775E-2</v>
      </c>
      <c r="J95" s="66">
        <v>1.6041042410897884E-2</v>
      </c>
      <c r="K95" s="66">
        <v>1.9132863453038274E-2</v>
      </c>
      <c r="L95" s="66">
        <v>2.2195742982450677E-2</v>
      </c>
      <c r="M95" s="66">
        <v>2.5229571605847989E-2</v>
      </c>
      <c r="N95" s="66">
        <v>2.8234204436332459E-2</v>
      </c>
      <c r="O95" s="66">
        <v>3.1209750669650503E-2</v>
      </c>
      <c r="P95" s="66">
        <v>3.4156362192828735E-2</v>
      </c>
      <c r="Q95" s="66">
        <v>3.7073673045069117E-2</v>
      </c>
      <c r="R95" s="66">
        <v>3.9961887862669153E-2</v>
      </c>
      <c r="S95" s="66">
        <v>4.2828271369472079E-2</v>
      </c>
      <c r="T95" s="66">
        <v>4.5666522180361491E-2</v>
      </c>
      <c r="U95" s="66">
        <v>4.8476516560936954E-2</v>
      </c>
      <c r="V95" s="66">
        <v>5.1258437150855603E-2</v>
      </c>
      <c r="W95" s="66">
        <v>5.4012248187190595E-2</v>
      </c>
      <c r="X95" s="66">
        <v>5.6737856652527105E-2</v>
      </c>
      <c r="Y95" s="66">
        <v>5.9435378321566437E-2</v>
      </c>
      <c r="Z95" s="66">
        <v>6.2104633532185503E-2</v>
      </c>
      <c r="AA95" s="66">
        <v>6.4745676236917252E-2</v>
      </c>
      <c r="AB95" s="66">
        <v>6.735862077573096E-2</v>
      </c>
      <c r="AC95" s="66">
        <v>6.9943373964302849E-2</v>
      </c>
      <c r="AD95" s="66">
        <v>7.2499789125721262E-2</v>
      </c>
      <c r="AE95" s="66">
        <v>7.5027995675547118E-2</v>
      </c>
      <c r="AF95" s="66">
        <v>7.7527996480527772E-2</v>
      </c>
      <c r="AG95" s="66">
        <v>0.08</v>
      </c>
      <c r="AH95" s="66">
        <v>8.2332767812265312E-2</v>
      </c>
      <c r="AI95" s="66">
        <v>8.4638229439200463E-2</v>
      </c>
      <c r="AJ95" s="66">
        <v>8.6916441746349271E-2</v>
      </c>
      <c r="AK95" s="66">
        <v>8.9167345173395196E-2</v>
      </c>
      <c r="AL95" s="66">
        <v>9.1390990146195408E-2</v>
      </c>
      <c r="AM95" s="66">
        <v>9.3587364281591479E-2</v>
      </c>
      <c r="AN95" s="66">
        <v>9.5756425381123791E-2</v>
      </c>
      <c r="AO95" s="66">
        <v>9.7898319146613996E-2</v>
      </c>
      <c r="AP95" s="66">
        <v>0.1000129275972278</v>
      </c>
      <c r="AQ95" s="66">
        <v>0.1021003029976993</v>
      </c>
    </row>
    <row r="96" spans="1:43" x14ac:dyDescent="0.35">
      <c r="B96" s="34" t="s">
        <v>229</v>
      </c>
      <c r="E96" s="31"/>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row>
    <row r="97" spans="1:43" x14ac:dyDescent="0.35">
      <c r="B97" s="34" t="s">
        <v>230</v>
      </c>
    </row>
    <row r="98" spans="1:43" x14ac:dyDescent="0.35">
      <c r="B98" s="34"/>
    </row>
    <row r="99" spans="1:43" x14ac:dyDescent="0.35">
      <c r="A99" s="58"/>
      <c r="B99" s="57" t="s">
        <v>231</v>
      </c>
      <c r="C99" s="57"/>
      <c r="D99" s="58"/>
      <c r="E99" s="58"/>
      <c r="F99" s="58" t="s">
        <v>210</v>
      </c>
      <c r="G99" s="58" t="s">
        <v>210</v>
      </c>
      <c r="H99" s="58" t="s">
        <v>210</v>
      </c>
      <c r="I99" s="58" t="s">
        <v>210</v>
      </c>
      <c r="J99" s="58" t="s">
        <v>210</v>
      </c>
      <c r="K99" s="58" t="s">
        <v>210</v>
      </c>
      <c r="L99" s="58" t="s">
        <v>210</v>
      </c>
      <c r="M99" s="58" t="s">
        <v>210</v>
      </c>
      <c r="N99" s="58" t="s">
        <v>210</v>
      </c>
      <c r="O99" s="58" t="s">
        <v>210</v>
      </c>
      <c r="P99" s="58" t="s">
        <v>210</v>
      </c>
      <c r="Q99" s="58" t="s">
        <v>210</v>
      </c>
      <c r="R99" s="58" t="s">
        <v>210</v>
      </c>
      <c r="S99" s="58" t="s">
        <v>210</v>
      </c>
      <c r="T99" s="58" t="s">
        <v>210</v>
      </c>
      <c r="U99" s="58" t="s">
        <v>210</v>
      </c>
      <c r="V99" s="58" t="s">
        <v>210</v>
      </c>
      <c r="W99" s="58" t="s">
        <v>210</v>
      </c>
      <c r="X99" s="58" t="s">
        <v>210</v>
      </c>
      <c r="Y99" s="58" t="s">
        <v>210</v>
      </c>
      <c r="Z99" s="58" t="s">
        <v>210</v>
      </c>
      <c r="AA99" s="58" t="s">
        <v>210</v>
      </c>
      <c r="AB99" s="58" t="s">
        <v>210</v>
      </c>
      <c r="AC99" s="58" t="s">
        <v>210</v>
      </c>
      <c r="AD99" s="58" t="s">
        <v>210</v>
      </c>
      <c r="AE99" s="58" t="s">
        <v>210</v>
      </c>
      <c r="AF99" s="58" t="s">
        <v>210</v>
      </c>
      <c r="AG99" s="58" t="s">
        <v>210</v>
      </c>
      <c r="AH99" s="58" t="s">
        <v>210</v>
      </c>
      <c r="AI99" s="58" t="s">
        <v>210</v>
      </c>
      <c r="AJ99" s="58" t="s">
        <v>210</v>
      </c>
      <c r="AK99" s="58" t="s">
        <v>210</v>
      </c>
      <c r="AL99" s="58" t="s">
        <v>210</v>
      </c>
      <c r="AM99" s="58" t="s">
        <v>210</v>
      </c>
      <c r="AN99" s="58" t="s">
        <v>210</v>
      </c>
      <c r="AO99" s="58" t="s">
        <v>210</v>
      </c>
      <c r="AP99" s="58" t="s">
        <v>210</v>
      </c>
      <c r="AQ99" s="58" t="s">
        <v>210</v>
      </c>
    </row>
    <row r="100" spans="1:43" x14ac:dyDescent="0.35">
      <c r="A100" s="59"/>
      <c r="B100" s="59"/>
      <c r="C100" s="59" t="s">
        <v>210</v>
      </c>
      <c r="D100" s="59" t="s">
        <v>133</v>
      </c>
      <c r="E100" s="59" t="s">
        <v>55</v>
      </c>
      <c r="F100" s="64">
        <v>2023</v>
      </c>
      <c r="G100" s="64">
        <v>2024</v>
      </c>
      <c r="H100" s="64">
        <v>2025</v>
      </c>
      <c r="I100" s="64">
        <v>2026</v>
      </c>
      <c r="J100" s="64">
        <v>2027</v>
      </c>
      <c r="K100" s="64">
        <v>2028</v>
      </c>
      <c r="L100" s="64">
        <v>2029</v>
      </c>
      <c r="M100" s="64">
        <v>2030</v>
      </c>
      <c r="N100" s="64">
        <v>2031</v>
      </c>
      <c r="O100" s="64">
        <v>2032</v>
      </c>
      <c r="P100" s="64">
        <v>2033</v>
      </c>
      <c r="Q100" s="64">
        <v>2034</v>
      </c>
      <c r="R100" s="64">
        <v>2035</v>
      </c>
      <c r="S100" s="64">
        <v>2036</v>
      </c>
      <c r="T100" s="64">
        <v>2037</v>
      </c>
      <c r="U100" s="64">
        <v>2038</v>
      </c>
      <c r="V100" s="64">
        <v>2039</v>
      </c>
      <c r="W100" s="64">
        <v>2040</v>
      </c>
      <c r="X100" s="64">
        <v>2041</v>
      </c>
      <c r="Y100" s="64">
        <v>2042</v>
      </c>
      <c r="Z100" s="64">
        <v>2043</v>
      </c>
      <c r="AA100" s="64">
        <v>2044</v>
      </c>
      <c r="AB100" s="64">
        <v>2045</v>
      </c>
      <c r="AC100" s="64">
        <v>2046</v>
      </c>
      <c r="AD100" s="64">
        <v>2047</v>
      </c>
      <c r="AE100" s="64">
        <v>2048</v>
      </c>
      <c r="AF100" s="64">
        <v>2049</v>
      </c>
      <c r="AG100" s="64">
        <v>2050</v>
      </c>
      <c r="AH100" s="64">
        <v>2051</v>
      </c>
      <c r="AI100" s="64">
        <v>2052</v>
      </c>
      <c r="AJ100" s="64">
        <v>2053</v>
      </c>
      <c r="AK100" s="64">
        <v>2054</v>
      </c>
      <c r="AL100" s="64">
        <v>2055</v>
      </c>
      <c r="AM100" s="64">
        <v>2056</v>
      </c>
      <c r="AN100" s="64">
        <v>2057</v>
      </c>
      <c r="AO100" s="64">
        <v>2058</v>
      </c>
      <c r="AP100" s="64">
        <v>2059</v>
      </c>
      <c r="AQ100" s="64">
        <v>2060</v>
      </c>
    </row>
    <row r="101" spans="1:43" x14ac:dyDescent="0.35">
      <c r="A101" s="60"/>
      <c r="B101" s="60" t="s">
        <v>26</v>
      </c>
      <c r="C101" s="12" t="s">
        <v>231</v>
      </c>
      <c r="D101" s="8" t="s">
        <v>224</v>
      </c>
      <c r="E101" s="31" t="s">
        <v>93</v>
      </c>
      <c r="F101" s="36">
        <v>0</v>
      </c>
      <c r="G101" s="36">
        <v>0</v>
      </c>
      <c r="H101" s="36">
        <v>0</v>
      </c>
      <c r="I101" s="36">
        <v>0</v>
      </c>
      <c r="J101" s="36">
        <v>0</v>
      </c>
      <c r="K101" s="36">
        <v>0</v>
      </c>
      <c r="L101" s="36">
        <v>0</v>
      </c>
      <c r="M101" s="36">
        <v>0.81257443373762894</v>
      </c>
      <c r="N101" s="36">
        <v>2.8284326889386628</v>
      </c>
      <c r="O101" s="36">
        <v>6.690007131900364</v>
      </c>
      <c r="P101" s="36">
        <v>10.634445194913388</v>
      </c>
      <c r="Q101" s="36">
        <v>15.855249045495819</v>
      </c>
      <c r="R101" s="36">
        <v>22.603851401242402</v>
      </c>
      <c r="S101" s="36">
        <v>31.132341572787023</v>
      </c>
      <c r="T101" s="36">
        <v>40.731628543768913</v>
      </c>
      <c r="U101" s="36">
        <v>48.710879235714792</v>
      </c>
      <c r="V101" s="36">
        <v>57.342378885565964</v>
      </c>
      <c r="W101" s="36">
        <v>66.592495456948896</v>
      </c>
      <c r="X101" s="36">
        <v>76.485298499756652</v>
      </c>
      <c r="Y101" s="36">
        <v>82.859045875244334</v>
      </c>
      <c r="Z101" s="36">
        <v>89.218605738666255</v>
      </c>
      <c r="AA101" s="36">
        <v>95.563978143403659</v>
      </c>
      <c r="AB101" s="36">
        <v>100.68162677092187</v>
      </c>
      <c r="AC101" s="36">
        <v>105.78508791306503</v>
      </c>
      <c r="AD101" s="36">
        <v>110.87436156983296</v>
      </c>
      <c r="AE101" s="36">
        <v>115.94944774122584</v>
      </c>
      <c r="AF101" s="36">
        <v>121.0103464272435</v>
      </c>
      <c r="AG101" s="36">
        <v>128.18140552443188</v>
      </c>
      <c r="AH101" s="36">
        <v>133.28146494771315</v>
      </c>
      <c r="AI101" s="36">
        <v>134.43879783775381</v>
      </c>
      <c r="AJ101" s="36">
        <v>134.74083788479123</v>
      </c>
      <c r="AK101" s="36">
        <v>135.03928769856603</v>
      </c>
      <c r="AL101" s="36">
        <v>135.33414727907819</v>
      </c>
      <c r="AM101" s="36">
        <v>135.62541662632773</v>
      </c>
      <c r="AN101" s="36">
        <v>135.91309574031465</v>
      </c>
      <c r="AO101" s="36">
        <v>136.1971846210389</v>
      </c>
      <c r="AP101" s="36">
        <v>136.47768326850058</v>
      </c>
      <c r="AQ101" s="36">
        <v>136.75459168269961</v>
      </c>
    </row>
    <row r="102" spans="1:43" x14ac:dyDescent="0.35">
      <c r="A102" s="60"/>
      <c r="B102" s="60" t="s">
        <v>210</v>
      </c>
      <c r="D102" s="8" t="s">
        <v>225</v>
      </c>
      <c r="E102" s="31" t="s">
        <v>93</v>
      </c>
      <c r="F102" s="36">
        <v>3.1199013342005912</v>
      </c>
      <c r="G102" s="36">
        <v>4.8414014697959109</v>
      </c>
      <c r="H102" s="36">
        <v>6.875579903671639</v>
      </c>
      <c r="I102" s="36">
        <v>9.2188141392029301</v>
      </c>
      <c r="J102" s="36">
        <v>11.565490480513064</v>
      </c>
      <c r="K102" s="36">
        <v>14.185829428916698</v>
      </c>
      <c r="L102" s="36">
        <v>16.779408820051103</v>
      </c>
      <c r="M102" s="36">
        <v>20.057769317988956</v>
      </c>
      <c r="N102" s="36">
        <v>23.337259539218724</v>
      </c>
      <c r="O102" s="36">
        <v>26.618185346922054</v>
      </c>
      <c r="P102" s="36">
        <v>29.867237034607623</v>
      </c>
      <c r="Q102" s="36">
        <v>33.106160131268709</v>
      </c>
      <c r="R102" s="36">
        <v>36.339153413702334</v>
      </c>
      <c r="S102" s="36">
        <v>39.765811243806603</v>
      </c>
      <c r="T102" s="36">
        <v>43.169445331396538</v>
      </c>
      <c r="U102" s="36">
        <v>46.594288792664528</v>
      </c>
      <c r="V102" s="36">
        <v>50.028220658716435</v>
      </c>
      <c r="W102" s="36">
        <v>53.470671743686339</v>
      </c>
      <c r="X102" s="36">
        <v>56.917915064123626</v>
      </c>
      <c r="Y102" s="36">
        <v>60.37343334926765</v>
      </c>
      <c r="Z102" s="36">
        <v>63.836665204684856</v>
      </c>
      <c r="AA102" s="36">
        <v>67.308374974995004</v>
      </c>
      <c r="AB102" s="36">
        <v>70.789229276346887</v>
      </c>
      <c r="AC102" s="36">
        <v>74.277887365946</v>
      </c>
      <c r="AD102" s="36">
        <v>77.776419613986889</v>
      </c>
      <c r="AE102" s="36">
        <v>79.997942135903003</v>
      </c>
      <c r="AF102" s="36">
        <v>80.950852399719722</v>
      </c>
      <c r="AG102" s="36">
        <v>81.907067482661901</v>
      </c>
      <c r="AH102" s="36">
        <v>82.119924693466174</v>
      </c>
      <c r="AI102" s="36">
        <v>82.330636852373686</v>
      </c>
      <c r="AJ102" s="36">
        <v>82.539362500382907</v>
      </c>
      <c r="AK102" s="36">
        <v>82.745583277648365</v>
      </c>
      <c r="AL102" s="36">
        <v>82.950188823322407</v>
      </c>
      <c r="AM102" s="36">
        <v>83.152209619626319</v>
      </c>
      <c r="AN102" s="36">
        <v>83.352485416887561</v>
      </c>
      <c r="AO102" s="36">
        <v>83.550371901626789</v>
      </c>
      <c r="AP102" s="36">
        <v>83.746065903329537</v>
      </c>
      <c r="AQ102" s="36">
        <v>83.939486498249948</v>
      </c>
    </row>
    <row r="103" spans="1:43" x14ac:dyDescent="0.35">
      <c r="A103" s="60"/>
      <c r="B103" s="60" t="s">
        <v>210</v>
      </c>
      <c r="D103" s="8" t="s">
        <v>226</v>
      </c>
      <c r="E103" s="31" t="s">
        <v>93</v>
      </c>
      <c r="F103" s="36">
        <v>484.69875596229986</v>
      </c>
      <c r="G103" s="36">
        <v>478.67544287413858</v>
      </c>
      <c r="H103" s="36">
        <v>471.29334731818415</v>
      </c>
      <c r="I103" s="36">
        <v>461.84426414895529</v>
      </c>
      <c r="J103" s="36">
        <v>452.3863248557243</v>
      </c>
      <c r="K103" s="36">
        <v>441.70021467855167</v>
      </c>
      <c r="L103" s="36">
        <v>431.0114222430085</v>
      </c>
      <c r="M103" s="36">
        <v>416.13721087087657</v>
      </c>
      <c r="N103" s="36">
        <v>399.43479609407927</v>
      </c>
      <c r="O103" s="36">
        <v>380.72569001907533</v>
      </c>
      <c r="P103" s="36">
        <v>361.64069926732134</v>
      </c>
      <c r="Q103" s="36">
        <v>341.06622687887113</v>
      </c>
      <c r="R103" s="36">
        <v>318.72524549658363</v>
      </c>
      <c r="S103" s="36">
        <v>293.30159314784214</v>
      </c>
      <c r="T103" s="36">
        <v>267.24318230376178</v>
      </c>
      <c r="U103" s="36">
        <v>242.92866195452513</v>
      </c>
      <c r="V103" s="36">
        <v>218.50349486801434</v>
      </c>
      <c r="W103" s="36">
        <v>193.38933532005873</v>
      </c>
      <c r="X103" s="36">
        <v>167.24171930114775</v>
      </c>
      <c r="Y103" s="36">
        <v>144.93647296719087</v>
      </c>
      <c r="Z103" s="36">
        <v>122.61232796366309</v>
      </c>
      <c r="AA103" s="36">
        <v>100.30169826429628</v>
      </c>
      <c r="AB103" s="36">
        <v>79.31217842760546</v>
      </c>
      <c r="AC103" s="36">
        <v>58.339550472065</v>
      </c>
      <c r="AD103" s="36">
        <v>37.397868562662417</v>
      </c>
      <c r="AE103" s="36">
        <v>22.035448982852408</v>
      </c>
      <c r="AF103" s="36">
        <v>12.172953931477071</v>
      </c>
      <c r="AG103" s="36">
        <v>0</v>
      </c>
      <c r="AH103" s="36">
        <v>0</v>
      </c>
      <c r="AI103" s="36">
        <v>0</v>
      </c>
      <c r="AJ103" s="36">
        <v>0</v>
      </c>
      <c r="AK103" s="36">
        <v>0</v>
      </c>
      <c r="AL103" s="36">
        <v>0</v>
      </c>
      <c r="AM103" s="36">
        <v>0</v>
      </c>
      <c r="AN103" s="36">
        <v>0</v>
      </c>
      <c r="AO103" s="36">
        <v>0</v>
      </c>
      <c r="AP103" s="36">
        <v>0</v>
      </c>
      <c r="AQ103" s="36">
        <v>0</v>
      </c>
    </row>
    <row r="104" spans="1:43" x14ac:dyDescent="0.35">
      <c r="D104" s="8" t="s">
        <v>227</v>
      </c>
      <c r="E104" s="31" t="s">
        <v>93</v>
      </c>
      <c r="F104" s="36">
        <v>24.51906099290883</v>
      </c>
      <c r="G104" s="36">
        <v>25.532024241914694</v>
      </c>
      <c r="H104" s="36">
        <v>26.583704935512365</v>
      </c>
      <c r="I104" s="36">
        <v>27.585020425126146</v>
      </c>
      <c r="J104" s="36">
        <v>28.536619686120456</v>
      </c>
      <c r="K104" s="36">
        <v>29.413327542591592</v>
      </c>
      <c r="L104" s="36">
        <v>30.140433518716328</v>
      </c>
      <c r="M104" s="36">
        <v>30.818156513139655</v>
      </c>
      <c r="N104" s="36">
        <v>31.413966059700119</v>
      </c>
      <c r="O104" s="36">
        <v>31.962758437853733</v>
      </c>
      <c r="P104" s="36">
        <v>32.414388335185947</v>
      </c>
      <c r="Q104" s="36">
        <v>32.812958450802206</v>
      </c>
      <c r="R104" s="36">
        <v>33.151422295116483</v>
      </c>
      <c r="S104" s="36">
        <v>33.557814019512996</v>
      </c>
      <c r="T104" s="36">
        <v>33.996478997324594</v>
      </c>
      <c r="U104" s="36">
        <v>34.34968079021737</v>
      </c>
      <c r="V104" s="36">
        <v>34.704837466397102</v>
      </c>
      <c r="W104" s="36">
        <v>35.064736542811865</v>
      </c>
      <c r="X104" s="36">
        <v>35.40889961956421</v>
      </c>
      <c r="Y104" s="36">
        <v>35.636025763549959</v>
      </c>
      <c r="Z104" s="36">
        <v>35.853393384934265</v>
      </c>
      <c r="AA104" s="36">
        <v>36.061585720025185</v>
      </c>
      <c r="AB104" s="36">
        <v>36.224627956774562</v>
      </c>
      <c r="AC104" s="36">
        <v>36.379891861020589</v>
      </c>
      <c r="AD104" s="36">
        <v>36.527243025203845</v>
      </c>
      <c r="AE104" s="36">
        <v>36.775903824477091</v>
      </c>
      <c r="AF104" s="36">
        <v>37.131525277961323</v>
      </c>
      <c r="AG104" s="36">
        <v>37.550722112453634</v>
      </c>
      <c r="AH104" s="36">
        <v>34.082168024240303</v>
      </c>
      <c r="AI104" s="36">
        <v>33.707659113696224</v>
      </c>
      <c r="AJ104" s="36">
        <v>33.917742253079417</v>
      </c>
      <c r="AK104" s="36">
        <v>34.126639380513531</v>
      </c>
      <c r="AL104" s="36">
        <v>34.334342669250773</v>
      </c>
      <c r="AM104" s="36">
        <v>34.540805551310818</v>
      </c>
      <c r="AN104" s="36">
        <v>34.74601942030057</v>
      </c>
      <c r="AO104" s="36">
        <v>34.949946151546477</v>
      </c>
      <c r="AP104" s="36">
        <v>35.152538768071977</v>
      </c>
      <c r="AQ104" s="36">
        <v>36.021440856451584</v>
      </c>
    </row>
    <row r="105" spans="1:43" x14ac:dyDescent="0.35">
      <c r="D105" s="8" t="s">
        <v>228</v>
      </c>
      <c r="E105" s="31" t="s">
        <v>93</v>
      </c>
      <c r="F105" s="36">
        <v>3.9207721267527345</v>
      </c>
      <c r="G105" s="36">
        <v>4.121331386338178</v>
      </c>
      <c r="H105" s="36">
        <v>4.4456114646258156</v>
      </c>
      <c r="I105" s="36">
        <v>4.7982244685722009</v>
      </c>
      <c r="J105" s="36">
        <v>5.1665530673746805</v>
      </c>
      <c r="K105" s="36">
        <v>5.5442698264909263</v>
      </c>
      <c r="L105" s="36">
        <v>5.9287894889578707</v>
      </c>
      <c r="M105" s="36">
        <v>6.3186808049811125</v>
      </c>
      <c r="N105" s="36">
        <v>6.7061918058660552</v>
      </c>
      <c r="O105" s="36">
        <v>7.09712114143937</v>
      </c>
      <c r="P105" s="36">
        <v>7.4912060778976981</v>
      </c>
      <c r="Q105" s="36">
        <v>7.8881315595113328</v>
      </c>
      <c r="R105" s="36">
        <v>8.2878473124007801</v>
      </c>
      <c r="S105" s="36">
        <v>8.639249422750984</v>
      </c>
      <c r="T105" s="36">
        <v>8.9930023726391717</v>
      </c>
      <c r="U105" s="36">
        <v>9.3489989989504405</v>
      </c>
      <c r="V105" s="36">
        <v>9.7072643831780994</v>
      </c>
      <c r="W105" s="36">
        <v>10.067715859796866</v>
      </c>
      <c r="X105" s="36">
        <v>10.423856156069085</v>
      </c>
      <c r="Y105" s="36">
        <v>10.781741655801754</v>
      </c>
      <c r="Z105" s="36">
        <v>11.141312404775096</v>
      </c>
      <c r="AA105" s="36">
        <v>11.50256619828081</v>
      </c>
      <c r="AB105" s="36">
        <v>11.865541546389501</v>
      </c>
      <c r="AC105" s="36">
        <v>12.230187814124905</v>
      </c>
      <c r="AD105" s="36">
        <v>12.596470138543085</v>
      </c>
      <c r="AE105" s="36">
        <v>12.964406818611772</v>
      </c>
      <c r="AF105" s="36">
        <v>13.334002777008159</v>
      </c>
      <c r="AG105" s="36">
        <v>13.705267048491137</v>
      </c>
      <c r="AH105" s="36">
        <v>13.634863082035302</v>
      </c>
      <c r="AI105" s="36">
        <v>13.563770364526928</v>
      </c>
      <c r="AJ105" s="36">
        <v>13.525503321732156</v>
      </c>
      <c r="AK105" s="36">
        <v>13.486688034782173</v>
      </c>
      <c r="AL105" s="36">
        <v>13.447329295417012</v>
      </c>
      <c r="AM105" s="36">
        <v>13.407423691862748</v>
      </c>
      <c r="AN105" s="36">
        <v>13.366948657907297</v>
      </c>
      <c r="AO105" s="36">
        <v>13.32595037779452</v>
      </c>
      <c r="AP105" s="36">
        <v>13.284397580495622</v>
      </c>
      <c r="AQ105" s="36">
        <v>12.970669021389075</v>
      </c>
    </row>
    <row r="106" spans="1:43" x14ac:dyDescent="0.35">
      <c r="A106" s="59"/>
      <c r="B106" s="59" t="s">
        <v>210</v>
      </c>
      <c r="C106" s="59" t="s">
        <v>210</v>
      </c>
      <c r="D106" s="59" t="s">
        <v>210</v>
      </c>
      <c r="E106" s="59"/>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row>
    <row r="107" spans="1:43" x14ac:dyDescent="0.35">
      <c r="A107" s="60"/>
      <c r="B107" s="60" t="s">
        <v>28</v>
      </c>
      <c r="C107" s="12" t="s">
        <v>231</v>
      </c>
      <c r="D107" s="8" t="s">
        <v>224</v>
      </c>
      <c r="E107" s="31" t="s">
        <v>93</v>
      </c>
      <c r="F107" s="36">
        <v>0</v>
      </c>
      <c r="G107" s="36">
        <v>0</v>
      </c>
      <c r="H107" s="36">
        <v>0</v>
      </c>
      <c r="I107" s="36">
        <v>0</v>
      </c>
      <c r="J107" s="36">
        <v>0</v>
      </c>
      <c r="K107" s="36">
        <v>0</v>
      </c>
      <c r="L107" s="36">
        <v>0</v>
      </c>
      <c r="M107" s="36">
        <v>0</v>
      </c>
      <c r="N107" s="36">
        <v>0</v>
      </c>
      <c r="O107" s="36">
        <v>0</v>
      </c>
      <c r="P107" s="36">
        <v>0</v>
      </c>
      <c r="Q107" s="36">
        <v>0</v>
      </c>
      <c r="R107" s="36">
        <v>0</v>
      </c>
      <c r="S107" s="36">
        <v>0</v>
      </c>
      <c r="T107" s="36">
        <v>0</v>
      </c>
      <c r="U107" s="36">
        <v>0</v>
      </c>
      <c r="V107" s="36">
        <v>0</v>
      </c>
      <c r="W107" s="36">
        <v>0</v>
      </c>
      <c r="X107" s="36">
        <v>0</v>
      </c>
      <c r="Y107" s="36">
        <v>0</v>
      </c>
      <c r="Z107" s="36">
        <v>0</v>
      </c>
      <c r="AA107" s="36">
        <v>0</v>
      </c>
      <c r="AB107" s="36">
        <v>0</v>
      </c>
      <c r="AC107" s="36">
        <v>0</v>
      </c>
      <c r="AD107" s="36">
        <v>0</v>
      </c>
      <c r="AE107" s="36">
        <v>0</v>
      </c>
      <c r="AF107" s="36">
        <v>0</v>
      </c>
      <c r="AG107" s="36">
        <v>0</v>
      </c>
      <c r="AH107" s="36">
        <v>0</v>
      </c>
      <c r="AI107" s="36">
        <v>0</v>
      </c>
      <c r="AJ107" s="36">
        <v>0</v>
      </c>
      <c r="AK107" s="36">
        <v>0</v>
      </c>
      <c r="AL107" s="36">
        <v>0</v>
      </c>
      <c r="AM107" s="36">
        <v>0</v>
      </c>
      <c r="AN107" s="36">
        <v>0</v>
      </c>
      <c r="AO107" s="36">
        <v>0</v>
      </c>
      <c r="AP107" s="36">
        <v>0</v>
      </c>
      <c r="AQ107" s="36">
        <v>0</v>
      </c>
    </row>
    <row r="108" spans="1:43" x14ac:dyDescent="0.35">
      <c r="A108" s="60"/>
      <c r="B108" s="60" t="s">
        <v>210</v>
      </c>
      <c r="D108" s="8" t="s">
        <v>225</v>
      </c>
      <c r="E108" s="31" t="s">
        <v>93</v>
      </c>
      <c r="F108" s="36">
        <v>3.2652075315334601</v>
      </c>
      <c r="G108" s="36">
        <v>5.3564965523947565</v>
      </c>
      <c r="H108" s="36">
        <v>7.8368992547485057</v>
      </c>
      <c r="I108" s="36">
        <v>10.699864493211736</v>
      </c>
      <c r="J108" s="36">
        <v>13.568762026652671</v>
      </c>
      <c r="K108" s="36">
        <v>16.774171518719989</v>
      </c>
      <c r="L108" s="36">
        <v>20.159557684540172</v>
      </c>
      <c r="M108" s="36">
        <v>23.753339027773826</v>
      </c>
      <c r="N108" s="36">
        <v>27.555251646316211</v>
      </c>
      <c r="O108" s="36">
        <v>31.565090503075677</v>
      </c>
      <c r="P108" s="36">
        <v>35.742908208380626</v>
      </c>
      <c r="Q108" s="36">
        <v>40.113403562264018</v>
      </c>
      <c r="R108" s="36">
        <v>44.680627040665485</v>
      </c>
      <c r="S108" s="36">
        <v>48.153300550685643</v>
      </c>
      <c r="T108" s="36">
        <v>51.747561204840324</v>
      </c>
      <c r="U108" s="36">
        <v>55.515701709489697</v>
      </c>
      <c r="V108" s="36">
        <v>59.442101522471454</v>
      </c>
      <c r="W108" s="36">
        <v>63.525461779667815</v>
      </c>
      <c r="X108" s="36">
        <v>67.758425424054309</v>
      </c>
      <c r="Y108" s="36">
        <v>72.148520847443493</v>
      </c>
      <c r="Z108" s="36">
        <v>76.694944353934758</v>
      </c>
      <c r="AA108" s="36">
        <v>81.398566464046212</v>
      </c>
      <c r="AB108" s="36">
        <v>86.260229284130034</v>
      </c>
      <c r="AC108" s="36">
        <v>91.126856529603586</v>
      </c>
      <c r="AD108" s="36">
        <v>96.001132870929553</v>
      </c>
      <c r="AE108" s="36">
        <v>100.88374067205112</v>
      </c>
      <c r="AF108" s="36">
        <v>105.7665859106509</v>
      </c>
      <c r="AG108" s="36">
        <v>110.9090519176506</v>
      </c>
      <c r="AH108" s="36">
        <v>111.19727847057726</v>
      </c>
      <c r="AI108" s="36">
        <v>111.48260043504993</v>
      </c>
      <c r="AJ108" s="36">
        <v>111.76523250166802</v>
      </c>
      <c r="AK108" s="36">
        <v>112.04447276338922</v>
      </c>
      <c r="AL108" s="36">
        <v>112.32152586638148</v>
      </c>
      <c r="AM108" s="36">
        <v>112.59507900210555</v>
      </c>
      <c r="AN108" s="36">
        <v>112.86626925880618</v>
      </c>
      <c r="AO108" s="36">
        <v>113.13422419041537</v>
      </c>
      <c r="AP108" s="36">
        <v>113.39921031207048</v>
      </c>
      <c r="AQ108" s="36">
        <v>113.66111805048251</v>
      </c>
    </row>
    <row r="109" spans="1:43" x14ac:dyDescent="0.35">
      <c r="A109" s="60"/>
      <c r="B109" s="60" t="s">
        <v>210</v>
      </c>
      <c r="D109" s="8" t="s">
        <v>226</v>
      </c>
      <c r="E109" s="31" t="s">
        <v>93</v>
      </c>
      <c r="F109" s="36">
        <v>483.82969263195525</v>
      </c>
      <c r="G109" s="36">
        <v>475.93579466186134</v>
      </c>
      <c r="H109" s="36">
        <v>466.37315944631968</v>
      </c>
      <c r="I109" s="36">
        <v>454.43095092016222</v>
      </c>
      <c r="J109" s="36">
        <v>442.47830415582388</v>
      </c>
      <c r="K109" s="36">
        <v>429.01335499628482</v>
      </c>
      <c r="L109" s="36">
        <v>414.6000148189338</v>
      </c>
      <c r="M109" s="36">
        <v>399.00183878420836</v>
      </c>
      <c r="N109" s="36">
        <v>381.93360879552779</v>
      </c>
      <c r="O109" s="36">
        <v>363.90353603578262</v>
      </c>
      <c r="P109" s="36">
        <v>344.67327091091931</v>
      </c>
      <c r="Q109" s="36">
        <v>324.39630533655293</v>
      </c>
      <c r="R109" s="36">
        <v>303.06191074874408</v>
      </c>
      <c r="S109" s="36">
        <v>286.24810111200549</v>
      </c>
      <c r="T109" s="36">
        <v>269.25490424758812</v>
      </c>
      <c r="U109" s="36">
        <v>251.56071573526259</v>
      </c>
      <c r="V109" s="36">
        <v>233.79428119266234</v>
      </c>
      <c r="W109" s="36">
        <v>215.35545589063739</v>
      </c>
      <c r="X109" s="36">
        <v>195.93756240079452</v>
      </c>
      <c r="Y109" s="36">
        <v>175.86036206895463</v>
      </c>
      <c r="Z109" s="36">
        <v>155.08177880607701</v>
      </c>
      <c r="AA109" s="36">
        <v>133.64093272779411</v>
      </c>
      <c r="AB109" s="36">
        <v>111.51804386842473</v>
      </c>
      <c r="AC109" s="36">
        <v>89.413051425607648</v>
      </c>
      <c r="AD109" s="36">
        <v>67.351978510273597</v>
      </c>
      <c r="AE109" s="36">
        <v>45.295296553900648</v>
      </c>
      <c r="AF109" s="36">
        <v>23.219109190192739</v>
      </c>
      <c r="AG109" s="36">
        <v>0</v>
      </c>
      <c r="AH109" s="36">
        <v>0</v>
      </c>
      <c r="AI109" s="36">
        <v>0</v>
      </c>
      <c r="AJ109" s="36">
        <v>0</v>
      </c>
      <c r="AK109" s="36">
        <v>0</v>
      </c>
      <c r="AL109" s="36">
        <v>0</v>
      </c>
      <c r="AM109" s="36">
        <v>0</v>
      </c>
      <c r="AN109" s="36">
        <v>0</v>
      </c>
      <c r="AO109" s="36">
        <v>0</v>
      </c>
      <c r="AP109" s="36">
        <v>0</v>
      </c>
      <c r="AQ109" s="36">
        <v>0</v>
      </c>
    </row>
    <row r="110" spans="1:43" x14ac:dyDescent="0.35">
      <c r="D110" s="8" t="s">
        <v>227</v>
      </c>
      <c r="E110" s="31" t="s">
        <v>93</v>
      </c>
      <c r="F110" s="36">
        <v>24.519060992908813</v>
      </c>
      <c r="G110" s="36">
        <v>25.532024241914719</v>
      </c>
      <c r="H110" s="36">
        <v>26.583704935512376</v>
      </c>
      <c r="I110" s="36">
        <v>27.585020425126135</v>
      </c>
      <c r="J110" s="36">
        <v>28.536619686120481</v>
      </c>
      <c r="K110" s="36">
        <v>29.41332754259156</v>
      </c>
      <c r="L110" s="36">
        <v>30.140433518716339</v>
      </c>
      <c r="M110" s="36">
        <v>30.818156513139702</v>
      </c>
      <c r="N110" s="36">
        <v>31.413966059700037</v>
      </c>
      <c r="O110" s="36">
        <v>31.962758437853775</v>
      </c>
      <c r="P110" s="36">
        <v>32.41438833518594</v>
      </c>
      <c r="Q110" s="36">
        <v>32.812958450802228</v>
      </c>
      <c r="R110" s="36">
        <v>33.151422295116433</v>
      </c>
      <c r="S110" s="36">
        <v>33.423183014080585</v>
      </c>
      <c r="T110" s="36">
        <v>33.693438658102671</v>
      </c>
      <c r="U110" s="36">
        <v>33.92477464501836</v>
      </c>
      <c r="V110" s="36">
        <v>34.13794954320894</v>
      </c>
      <c r="W110" s="36">
        <v>34.336264750323352</v>
      </c>
      <c r="X110" s="36">
        <v>34.500328388005407</v>
      </c>
      <c r="Y110" s="36">
        <v>34.65304136833641</v>
      </c>
      <c r="Z110" s="36">
        <v>34.796070197076226</v>
      </c>
      <c r="AA110" s="36">
        <v>34.93003849547717</v>
      </c>
      <c r="AB110" s="36">
        <v>35.055739277562225</v>
      </c>
      <c r="AC110" s="36">
        <v>35.17384153854907</v>
      </c>
      <c r="AD110" s="36">
        <v>35.284236695428199</v>
      </c>
      <c r="AE110" s="36">
        <v>35.3875400041806</v>
      </c>
      <c r="AF110" s="36">
        <v>35.490551134427314</v>
      </c>
      <c r="AG110" s="36">
        <v>35.593007683734967</v>
      </c>
      <c r="AH110" s="36">
        <v>35.643455742899988</v>
      </c>
      <c r="AI110" s="36">
        <v>35.692240598751383</v>
      </c>
      <c r="AJ110" s="36">
        <v>35.739342694419541</v>
      </c>
      <c r="AK110" s="36">
        <v>35.784743440159922</v>
      </c>
      <c r="AL110" s="36">
        <v>35.828459368131149</v>
      </c>
      <c r="AM110" s="36">
        <v>35.870466413002411</v>
      </c>
      <c r="AN110" s="36">
        <v>35.910780246610571</v>
      </c>
      <c r="AO110" s="36">
        <v>35.949385856032464</v>
      </c>
      <c r="AP110" s="36">
        <v>35.986259460594304</v>
      </c>
      <c r="AQ110" s="36">
        <v>36.021440850176795</v>
      </c>
    </row>
    <row r="111" spans="1:43" x14ac:dyDescent="0.35">
      <c r="D111" s="8" t="s">
        <v>228</v>
      </c>
      <c r="E111" s="31" t="s">
        <v>93</v>
      </c>
      <c r="F111" s="36">
        <v>3.9812830083582145</v>
      </c>
      <c r="G111" s="36">
        <v>4.2366666320953241</v>
      </c>
      <c r="H111" s="36">
        <v>4.6162913065131645</v>
      </c>
      <c r="I111" s="36">
        <v>5.0245238580775409</v>
      </c>
      <c r="J111" s="36">
        <v>5.4489263108228858</v>
      </c>
      <c r="K111" s="36">
        <v>5.8831721295859882</v>
      </c>
      <c r="L111" s="36">
        <v>6.324685170130758</v>
      </c>
      <c r="M111" s="36">
        <v>6.7720311709101209</v>
      </c>
      <c r="N111" s="36">
        <v>7.2169260141713405</v>
      </c>
      <c r="O111" s="36">
        <v>7.6655869664822376</v>
      </c>
      <c r="P111" s="36">
        <v>8.1177543673069135</v>
      </c>
      <c r="Q111" s="36">
        <v>8.5731034802381334</v>
      </c>
      <c r="R111" s="36">
        <v>9.0315912021869469</v>
      </c>
      <c r="S111" s="36">
        <v>9.4931352484475724</v>
      </c>
      <c r="T111" s="36">
        <v>9.9576287942328587</v>
      </c>
      <c r="U111" s="36">
        <v>10.424970463968537</v>
      </c>
      <c r="V111" s="36">
        <v>10.895201700970873</v>
      </c>
      <c r="W111" s="36">
        <v>11.368241190701815</v>
      </c>
      <c r="X111" s="36">
        <v>11.836719930561342</v>
      </c>
      <c r="Y111" s="36">
        <v>12.307442826591489</v>
      </c>
      <c r="Z111" s="36">
        <v>12.780347579560109</v>
      </c>
      <c r="AA111" s="36">
        <v>13.255436402777427</v>
      </c>
      <c r="AB111" s="36">
        <v>13.732758066514814</v>
      </c>
      <c r="AC111" s="36">
        <v>14.212257990773212</v>
      </c>
      <c r="AD111" s="36">
        <v>14.69389863272267</v>
      </c>
      <c r="AE111" s="36">
        <v>15.177703793867364</v>
      </c>
      <c r="AF111" s="36">
        <v>15.663681584154402</v>
      </c>
      <c r="AG111" s="36">
        <v>16.151844812373799</v>
      </c>
      <c r="AH111" s="36">
        <v>16.18672730790345</v>
      </c>
      <c r="AI111" s="36">
        <v>16.221301563637205</v>
      </c>
      <c r="AJ111" s="36">
        <v>16.255606908734471</v>
      </c>
      <c r="AK111" s="36">
        <v>16.289591388513543</v>
      </c>
      <c r="AL111" s="36">
        <v>16.323255997353623</v>
      </c>
      <c r="AM111" s="36">
        <v>16.356591762819654</v>
      </c>
      <c r="AN111" s="36">
        <v>16.389566033936138</v>
      </c>
      <c r="AO111" s="36">
        <v>16.422230211602283</v>
      </c>
      <c r="AP111" s="36">
        <v>16.454540828120123</v>
      </c>
      <c r="AQ111" s="36">
        <v>16.486481205608058</v>
      </c>
    </row>
    <row r="112" spans="1:43" x14ac:dyDescent="0.35">
      <c r="A112" s="59"/>
      <c r="B112" s="59" t="s">
        <v>210</v>
      </c>
      <c r="C112" s="59" t="s">
        <v>210</v>
      </c>
      <c r="D112" s="59" t="s">
        <v>210</v>
      </c>
      <c r="E112" s="59"/>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row>
    <row r="113" spans="1:43" x14ac:dyDescent="0.35">
      <c r="A113" s="60"/>
      <c r="B113" s="60" t="s">
        <v>30</v>
      </c>
      <c r="C113" s="12" t="s">
        <v>231</v>
      </c>
      <c r="D113" s="8" t="s">
        <v>224</v>
      </c>
      <c r="E113" s="31" t="s">
        <v>93</v>
      </c>
      <c r="F113" s="36">
        <v>0</v>
      </c>
      <c r="G113" s="36">
        <v>0</v>
      </c>
      <c r="H113" s="36">
        <v>0</v>
      </c>
      <c r="I113" s="36">
        <v>0</v>
      </c>
      <c r="J113" s="36">
        <v>0</v>
      </c>
      <c r="K113" s="36">
        <v>0</v>
      </c>
      <c r="L113" s="36">
        <v>0</v>
      </c>
      <c r="M113" s="36">
        <v>5.7956178240010328</v>
      </c>
      <c r="N113" s="36">
        <v>11.591867695291668</v>
      </c>
      <c r="O113" s="36">
        <v>17.388363309013315</v>
      </c>
      <c r="P113" s="36">
        <v>28.944742229586733</v>
      </c>
      <c r="Q113" s="36">
        <v>40.502219652470956</v>
      </c>
      <c r="R113" s="36">
        <v>52.059217176695071</v>
      </c>
      <c r="S113" s="36">
        <v>63.616436696192217</v>
      </c>
      <c r="T113" s="36">
        <v>69.250829072294493</v>
      </c>
      <c r="U113" s="36">
        <v>73.644060413582039</v>
      </c>
      <c r="V113" s="36">
        <v>73.644060413582025</v>
      </c>
      <c r="W113" s="36">
        <v>73.644060413582039</v>
      </c>
      <c r="X113" s="36">
        <v>73.644060413582039</v>
      </c>
      <c r="Y113" s="36">
        <v>73.644060413582039</v>
      </c>
      <c r="Z113" s="36">
        <v>73.644060413582039</v>
      </c>
      <c r="AA113" s="36">
        <v>73.644060413582039</v>
      </c>
      <c r="AB113" s="36">
        <v>73.644060413582039</v>
      </c>
      <c r="AC113" s="36">
        <v>73.644060413582039</v>
      </c>
      <c r="AD113" s="36">
        <v>73.644060413582039</v>
      </c>
      <c r="AE113" s="36">
        <v>73.644060413582039</v>
      </c>
      <c r="AF113" s="36">
        <v>73.644060413582025</v>
      </c>
      <c r="AG113" s="36">
        <v>73.644060413582039</v>
      </c>
      <c r="AH113" s="36">
        <v>73.644060413582039</v>
      </c>
      <c r="AI113" s="36">
        <v>73.644060413582039</v>
      </c>
      <c r="AJ113" s="36">
        <v>73.644060413582039</v>
      </c>
      <c r="AK113" s="36">
        <v>73.644060413582039</v>
      </c>
      <c r="AL113" s="36">
        <v>73.644060413582039</v>
      </c>
      <c r="AM113" s="36">
        <v>73.644060413582039</v>
      </c>
      <c r="AN113" s="36">
        <v>73.644060413582039</v>
      </c>
      <c r="AO113" s="36">
        <v>73.644060413582039</v>
      </c>
      <c r="AP113" s="36">
        <v>73.644060413582039</v>
      </c>
      <c r="AQ113" s="36">
        <v>73.644060413582039</v>
      </c>
    </row>
    <row r="114" spans="1:43" x14ac:dyDescent="0.35">
      <c r="A114" s="60"/>
      <c r="B114" s="60"/>
      <c r="D114" s="8" t="s">
        <v>225</v>
      </c>
      <c r="E114" s="31" t="s">
        <v>93</v>
      </c>
      <c r="F114" s="36">
        <v>4.6488141556764004</v>
      </c>
      <c r="G114" s="36">
        <v>6.8686858940977782</v>
      </c>
      <c r="H114" s="36">
        <v>9.5124039933219411</v>
      </c>
      <c r="I114" s="36">
        <v>12.563772691659258</v>
      </c>
      <c r="J114" s="36">
        <v>16.033360766421648</v>
      </c>
      <c r="K114" s="36">
        <v>19.910052875751116</v>
      </c>
      <c r="L114" s="36">
        <v>23.898696957263816</v>
      </c>
      <c r="M114" s="36">
        <v>28.269469338689003</v>
      </c>
      <c r="N114" s="36">
        <v>32.986590367404276</v>
      </c>
      <c r="O114" s="36">
        <v>38.073243899338031</v>
      </c>
      <c r="P114" s="36">
        <v>43.254672646824609</v>
      </c>
      <c r="Q114" s="36">
        <v>48.601103311990094</v>
      </c>
      <c r="R114" s="36">
        <v>53.818136341490302</v>
      </c>
      <c r="S114" s="36">
        <v>58.566920324346192</v>
      </c>
      <c r="T114" s="36">
        <v>63.759315148126532</v>
      </c>
      <c r="U114" s="36">
        <v>67.884973469607104</v>
      </c>
      <c r="V114" s="36">
        <v>71.713773453340721</v>
      </c>
      <c r="W114" s="36">
        <v>75.246224216968486</v>
      </c>
      <c r="X114" s="36">
        <v>78.435397686757227</v>
      </c>
      <c r="Y114" s="36">
        <v>81.328386235917009</v>
      </c>
      <c r="Z114" s="36">
        <v>83.926057992371014</v>
      </c>
      <c r="AA114" s="36">
        <v>86.23107322678716</v>
      </c>
      <c r="AB114" s="36">
        <v>88.245944097500754</v>
      </c>
      <c r="AC114" s="36">
        <v>89.970350190139129</v>
      </c>
      <c r="AD114" s="36">
        <v>91.408520099084114</v>
      </c>
      <c r="AE114" s="36">
        <v>92.562700421110094</v>
      </c>
      <c r="AF114" s="36">
        <v>93.718444976655661</v>
      </c>
      <c r="AG114" s="36">
        <v>94.874008268324644</v>
      </c>
      <c r="AH114" s="36">
        <v>95.009392162591425</v>
      </c>
      <c r="AI114" s="36">
        <v>95.14635119953688</v>
      </c>
      <c r="AJ114" s="36">
        <v>95.285102193484391</v>
      </c>
      <c r="AK114" s="36">
        <v>95.425012891197213</v>
      </c>
      <c r="AL114" s="36">
        <v>95.567166491104203</v>
      </c>
      <c r="AM114" s="36">
        <v>95.710418941959361</v>
      </c>
      <c r="AN114" s="36">
        <v>95.855807952939585</v>
      </c>
      <c r="AO114" s="36">
        <v>96.002599109406418</v>
      </c>
      <c r="AP114" s="36">
        <v>96.150972951872319</v>
      </c>
      <c r="AQ114" s="36">
        <v>96.300920370050122</v>
      </c>
    </row>
    <row r="115" spans="1:43" x14ac:dyDescent="0.35">
      <c r="A115" s="60"/>
      <c r="B115" s="60"/>
      <c r="D115" s="8" t="s">
        <v>226</v>
      </c>
      <c r="E115" s="31" t="s">
        <v>93</v>
      </c>
      <c r="F115" s="36">
        <v>487.35343508541297</v>
      </c>
      <c r="G115" s="36">
        <v>478.72266629984881</v>
      </c>
      <c r="H115" s="36">
        <v>468.21372846659091</v>
      </c>
      <c r="I115" s="36">
        <v>455.17852047380495</v>
      </c>
      <c r="J115" s="36">
        <v>440.27917661507666</v>
      </c>
      <c r="K115" s="36">
        <v>423.55723816464757</v>
      </c>
      <c r="L115" s="36">
        <v>406.17919746090979</v>
      </c>
      <c r="M115" s="36">
        <v>380.66948887764045</v>
      </c>
      <c r="N115" s="36">
        <v>353.08062493861144</v>
      </c>
      <c r="O115" s="36">
        <v>323.82966265230863</v>
      </c>
      <c r="P115" s="36">
        <v>287.60508763856564</v>
      </c>
      <c r="Q115" s="36">
        <v>250.53279970168813</v>
      </c>
      <c r="R115" s="36">
        <v>213.97481803461619</v>
      </c>
      <c r="S115" s="36">
        <v>179.35018400474888</v>
      </c>
      <c r="T115" s="36">
        <v>149.27253959390794</v>
      </c>
      <c r="U115" s="36">
        <v>125.41148919243125</v>
      </c>
      <c r="V115" s="36">
        <v>107.91370854929575</v>
      </c>
      <c r="W115" s="36">
        <v>91.788593920942645</v>
      </c>
      <c r="X115" s="36">
        <v>76.921263928776341</v>
      </c>
      <c r="Y115" s="36">
        <v>63.435112927343638</v>
      </c>
      <c r="Z115" s="36">
        <v>51.305564658459765</v>
      </c>
      <c r="AA115" s="36">
        <v>40.537042917560512</v>
      </c>
      <c r="AB115" s="36">
        <v>31.112598118400005</v>
      </c>
      <c r="AC115" s="36">
        <v>23.030181800168378</v>
      </c>
      <c r="AD115" s="36">
        <v>16.284166704827197</v>
      </c>
      <c r="AE115" s="36">
        <v>10.852032889600444</v>
      </c>
      <c r="AF115" s="36">
        <v>5.4192194644930618</v>
      </c>
      <c r="AG115" s="36">
        <v>0</v>
      </c>
      <c r="AH115" s="36">
        <v>0</v>
      </c>
      <c r="AI115" s="36">
        <v>0</v>
      </c>
      <c r="AJ115" s="36">
        <v>0</v>
      </c>
      <c r="AK115" s="36">
        <v>0</v>
      </c>
      <c r="AL115" s="36">
        <v>0</v>
      </c>
      <c r="AM115" s="36">
        <v>0</v>
      </c>
      <c r="AN115" s="36">
        <v>0</v>
      </c>
      <c r="AO115" s="36">
        <v>0</v>
      </c>
      <c r="AP115" s="36">
        <v>0</v>
      </c>
      <c r="AQ115" s="36">
        <v>0</v>
      </c>
    </row>
    <row r="116" spans="1:43" x14ac:dyDescent="0.35">
      <c r="D116" s="8" t="s">
        <v>227</v>
      </c>
      <c r="E116" s="31" t="s">
        <v>93</v>
      </c>
      <c r="F116" s="36">
        <v>24.574505695548407</v>
      </c>
      <c r="G116" s="36">
        <v>25.581421817987799</v>
      </c>
      <c r="H116" s="36">
        <v>26.630045085029462</v>
      </c>
      <c r="I116" s="36">
        <v>27.631484096296909</v>
      </c>
      <c r="J116" s="36">
        <v>28.586733311124995</v>
      </c>
      <c r="K116" s="36">
        <v>29.470837738380972</v>
      </c>
      <c r="L116" s="36">
        <v>30.205064931303333</v>
      </c>
      <c r="M116" s="36">
        <v>30.893473953086797</v>
      </c>
      <c r="N116" s="36">
        <v>31.50342311858811</v>
      </c>
      <c r="O116" s="36">
        <v>32.069948711096842</v>
      </c>
      <c r="P116" s="36">
        <v>32.538797553041015</v>
      </c>
      <c r="Q116" s="36">
        <v>32.954832748943545</v>
      </c>
      <c r="R116" s="36">
        <v>33.308561190345969</v>
      </c>
      <c r="S116" s="36">
        <v>33.589074638235004</v>
      </c>
      <c r="T116" s="36">
        <v>33.87187091406787</v>
      </c>
      <c r="U116" s="36">
        <v>34.1075743007192</v>
      </c>
      <c r="V116" s="36">
        <v>34.322329267291337</v>
      </c>
      <c r="W116" s="36">
        <v>34.519044406309362</v>
      </c>
      <c r="X116" s="36">
        <v>34.677849518825958</v>
      </c>
      <c r="Y116" s="36">
        <v>34.822152812121573</v>
      </c>
      <c r="Z116" s="36">
        <v>34.953651088801109</v>
      </c>
      <c r="AA116" s="36">
        <v>35.072986884372099</v>
      </c>
      <c r="AB116" s="36">
        <v>35.180983348477106</v>
      </c>
      <c r="AC116" s="36">
        <v>35.278340391087085</v>
      </c>
      <c r="AD116" s="36">
        <v>35.364982099158937</v>
      </c>
      <c r="AE116" s="36">
        <v>35.441559671587875</v>
      </c>
      <c r="AF116" s="36">
        <v>35.517666869283268</v>
      </c>
      <c r="AG116" s="36">
        <v>35.593007679470112</v>
      </c>
      <c r="AH116" s="36">
        <v>35.107348514774763</v>
      </c>
      <c r="AI116" s="36">
        <v>34.613204209113405</v>
      </c>
      <c r="AJ116" s="36">
        <v>34.110643328598897</v>
      </c>
      <c r="AK116" s="36">
        <v>33.600011256869209</v>
      </c>
      <c r="AL116" s="36">
        <v>33.081334455330413</v>
      </c>
      <c r="AM116" s="36">
        <v>32.554904010377335</v>
      </c>
      <c r="AN116" s="36">
        <v>32.020738796093475</v>
      </c>
      <c r="AO116" s="36">
        <v>31.478953974341781</v>
      </c>
      <c r="AP116" s="36">
        <v>30.929949898473826</v>
      </c>
      <c r="AQ116" s="36">
        <v>30.373676151689892</v>
      </c>
    </row>
    <row r="117" spans="1:43" x14ac:dyDescent="0.35">
      <c r="D117" s="8" t="s">
        <v>228</v>
      </c>
      <c r="E117" s="31" t="s">
        <v>93</v>
      </c>
      <c r="F117" s="36">
        <v>0.62085425340550071</v>
      </c>
      <c r="G117" s="36">
        <v>1.1527391559452154</v>
      </c>
      <c r="H117" s="36">
        <v>1.6858006051601002</v>
      </c>
      <c r="I117" s="36">
        <v>2.2168327984674443</v>
      </c>
      <c r="J117" s="36">
        <v>2.7474518058900324</v>
      </c>
      <c r="K117" s="36">
        <v>3.2775339446555347</v>
      </c>
      <c r="L117" s="36">
        <v>3.8071182705922872</v>
      </c>
      <c r="M117" s="36">
        <v>4.3360853283347627</v>
      </c>
      <c r="N117" s="36">
        <v>4.8592803117619514</v>
      </c>
      <c r="O117" s="36">
        <v>5.3806980464730501</v>
      </c>
      <c r="P117" s="36">
        <v>5.9003453680225979</v>
      </c>
      <c r="Q117" s="36">
        <v>6.4180204712689619</v>
      </c>
      <c r="R117" s="36">
        <v>6.9337793407865158</v>
      </c>
      <c r="S117" s="36">
        <v>7.448849619978219</v>
      </c>
      <c r="T117" s="36">
        <v>7.9620749214432269</v>
      </c>
      <c r="U117" s="36">
        <v>8.4733457314416363</v>
      </c>
      <c r="V117" s="36">
        <v>8.9827183217658852</v>
      </c>
      <c r="W117" s="36">
        <v>9.4900945253507327</v>
      </c>
      <c r="X117" s="36">
        <v>9.9892277102821474</v>
      </c>
      <c r="Y117" s="36">
        <v>10.485723545827875</v>
      </c>
      <c r="Z117" s="36">
        <v>10.979480679485974</v>
      </c>
      <c r="AA117" s="36">
        <v>11.470480126062487</v>
      </c>
      <c r="AB117" s="36">
        <v>11.958759363898707</v>
      </c>
      <c r="AC117" s="36">
        <v>12.444232321894644</v>
      </c>
      <c r="AD117" s="36">
        <v>12.926808894829387</v>
      </c>
      <c r="AE117" s="36">
        <v>13.406503248803102</v>
      </c>
      <c r="AF117" s="36">
        <v>13.883292781557426</v>
      </c>
      <c r="AG117" s="36">
        <v>14.357195388325961</v>
      </c>
      <c r="AH117" s="36">
        <v>14.807755769835952</v>
      </c>
      <c r="AI117" s="36">
        <v>15.254912894896282</v>
      </c>
      <c r="AJ117" s="36">
        <v>15.698659863771523</v>
      </c>
      <c r="AK117" s="36">
        <v>16.138882841313531</v>
      </c>
      <c r="AL117" s="36">
        <v>16.575536972599814</v>
      </c>
      <c r="AM117" s="36">
        <v>17.008556373750199</v>
      </c>
      <c r="AN117" s="36">
        <v>17.437844248017687</v>
      </c>
      <c r="AO117" s="36">
        <v>17.863426935605581</v>
      </c>
      <c r="AP117" s="36">
        <v>18.285182836825566</v>
      </c>
      <c r="AQ117" s="36">
        <v>18.703048303391391</v>
      </c>
    </row>
    <row r="118" spans="1:43" x14ac:dyDescent="0.35">
      <c r="A118" s="59"/>
      <c r="B118" s="59"/>
      <c r="C118" s="59" t="s">
        <v>210</v>
      </c>
      <c r="D118" s="59" t="s">
        <v>210</v>
      </c>
      <c r="E118" s="59"/>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row>
    <row r="119" spans="1:43" x14ac:dyDescent="0.35">
      <c r="A119" s="60"/>
      <c r="B119" s="60" t="s">
        <v>32</v>
      </c>
      <c r="C119" s="12" t="s">
        <v>231</v>
      </c>
      <c r="D119" s="8" t="s">
        <v>224</v>
      </c>
      <c r="E119" s="31" t="s">
        <v>93</v>
      </c>
      <c r="F119" s="36">
        <v>0</v>
      </c>
      <c r="G119" s="36">
        <v>0</v>
      </c>
      <c r="H119" s="36">
        <v>0</v>
      </c>
      <c r="I119" s="36">
        <v>0</v>
      </c>
      <c r="J119" s="36">
        <v>0</v>
      </c>
      <c r="K119" s="36">
        <v>0</v>
      </c>
      <c r="L119" s="36">
        <v>0</v>
      </c>
      <c r="M119" s="36">
        <v>10.121803044300943</v>
      </c>
      <c r="N119" s="36">
        <v>20.244709932639626</v>
      </c>
      <c r="O119" s="36">
        <v>30.36804599980994</v>
      </c>
      <c r="P119" s="36">
        <v>50.550776278357461</v>
      </c>
      <c r="Q119" s="36">
        <v>70.735425045040543</v>
      </c>
      <c r="R119" s="36">
        <v>90.919235688875247</v>
      </c>
      <c r="S119" s="36">
        <v>119.02531845643367</v>
      </c>
      <c r="T119" s="36">
        <v>136.7877533166461</v>
      </c>
      <c r="U119" s="36">
        <v>144.45354741048996</v>
      </c>
      <c r="V119" s="36">
        <v>144.45354741048996</v>
      </c>
      <c r="W119" s="36">
        <v>151.87193099790127</v>
      </c>
      <c r="X119" s="36">
        <v>159.17542176224811</v>
      </c>
      <c r="Y119" s="36">
        <v>166.13331461459072</v>
      </c>
      <c r="Z119" s="36">
        <v>173.09120746693338</v>
      </c>
      <c r="AA119" s="36">
        <v>180.04902526272008</v>
      </c>
      <c r="AB119" s="36">
        <v>197.95459231356801</v>
      </c>
      <c r="AC119" s="36">
        <v>208.97413316442308</v>
      </c>
      <c r="AD119" s="36">
        <v>214.70076074421215</v>
      </c>
      <c r="AE119" s="36">
        <v>214.70076074421218</v>
      </c>
      <c r="AF119" s="36">
        <v>214.70076074421218</v>
      </c>
      <c r="AG119" s="36">
        <v>214.7007607442122</v>
      </c>
      <c r="AH119" s="36">
        <v>214.7007607442122</v>
      </c>
      <c r="AI119" s="36">
        <v>214.7007607442122</v>
      </c>
      <c r="AJ119" s="36">
        <v>214.7007607442122</v>
      </c>
      <c r="AK119" s="36">
        <v>214.7007607442122</v>
      </c>
      <c r="AL119" s="36">
        <v>214.7007607442122</v>
      </c>
      <c r="AM119" s="36">
        <v>214.7007607442122</v>
      </c>
      <c r="AN119" s="36">
        <v>214.7007607442122</v>
      </c>
      <c r="AO119" s="36">
        <v>214.7007607442122</v>
      </c>
      <c r="AP119" s="36">
        <v>214.7007607442122</v>
      </c>
      <c r="AQ119" s="36">
        <v>214.7007607442122</v>
      </c>
    </row>
    <row r="120" spans="1:43" x14ac:dyDescent="0.35">
      <c r="A120" s="60"/>
      <c r="B120" s="60"/>
      <c r="D120" s="8" t="s">
        <v>225</v>
      </c>
      <c r="E120" s="31" t="s">
        <v>93</v>
      </c>
      <c r="F120" s="36">
        <v>4.1155055030557612</v>
      </c>
      <c r="G120" s="36">
        <v>5.8100428561527364</v>
      </c>
      <c r="H120" s="36">
        <v>7.817840340051653</v>
      </c>
      <c r="I120" s="36">
        <v>10.128977979951888</v>
      </c>
      <c r="J120" s="36">
        <v>12.753913643891472</v>
      </c>
      <c r="K120" s="36">
        <v>15.684716495622858</v>
      </c>
      <c r="L120" s="36">
        <v>18.586151358158592</v>
      </c>
      <c r="M120" s="36">
        <v>21.666652584830231</v>
      </c>
      <c r="N120" s="36">
        <v>24.986831760410801</v>
      </c>
      <c r="O120" s="36">
        <v>28.565053829749409</v>
      </c>
      <c r="P120" s="36">
        <v>32.363379645133101</v>
      </c>
      <c r="Q120" s="36">
        <v>36.402850241391199</v>
      </c>
      <c r="R120" s="36">
        <v>40.344675259053396</v>
      </c>
      <c r="S120" s="36">
        <v>43.592288058518314</v>
      </c>
      <c r="T120" s="36">
        <v>46.982052233044755</v>
      </c>
      <c r="U120" s="36">
        <v>48.825012926605432</v>
      </c>
      <c r="V120" s="36">
        <v>50.548627160056164</v>
      </c>
      <c r="W120" s="36">
        <v>52.151819069240013</v>
      </c>
      <c r="X120" s="36">
        <v>53.601591980166333</v>
      </c>
      <c r="Y120" s="36">
        <v>54.929986426780118</v>
      </c>
      <c r="Z120" s="36">
        <v>56.136768545495379</v>
      </c>
      <c r="AA120" s="36">
        <v>57.22280351861486</v>
      </c>
      <c r="AB120" s="36">
        <v>58.189189968594683</v>
      </c>
      <c r="AC120" s="36">
        <v>59.035093299220371</v>
      </c>
      <c r="AD120" s="36">
        <v>59.762776989289129</v>
      </c>
      <c r="AE120" s="36">
        <v>60.373075380212235</v>
      </c>
      <c r="AF120" s="36">
        <v>60.986282344434805</v>
      </c>
      <c r="AG120" s="36">
        <v>61.601292692531914</v>
      </c>
      <c r="AH120" s="36">
        <v>61.742326611876564</v>
      </c>
      <c r="AI120" s="36">
        <v>61.885237512147562</v>
      </c>
      <c r="AJ120" s="36">
        <v>62.030181388225159</v>
      </c>
      <c r="AK120" s="36">
        <v>62.176729065839943</v>
      </c>
      <c r="AL120" s="36">
        <v>62.325602420038194</v>
      </c>
      <c r="AM120" s="36">
        <v>62.476044754063601</v>
      </c>
      <c r="AN120" s="36">
        <v>62.628753462604145</v>
      </c>
      <c r="AO120" s="36">
        <v>62.783250282230938</v>
      </c>
      <c r="AP120" s="36">
        <v>62.939635163214163</v>
      </c>
      <c r="AQ120" s="36">
        <v>63.097923370159897</v>
      </c>
    </row>
    <row r="121" spans="1:43" x14ac:dyDescent="0.35">
      <c r="A121" s="60"/>
      <c r="B121" s="60"/>
      <c r="D121" s="8" t="s">
        <v>226</v>
      </c>
      <c r="E121" s="31" t="s">
        <v>93</v>
      </c>
      <c r="F121" s="36">
        <v>489.85862306939958</v>
      </c>
      <c r="G121" s="36">
        <v>483.56807029372726</v>
      </c>
      <c r="H121" s="36">
        <v>475.8594495213764</v>
      </c>
      <c r="I121" s="36">
        <v>466.07117209720263</v>
      </c>
      <c r="J121" s="36">
        <v>454.87124319674916</v>
      </c>
      <c r="K121" s="36">
        <v>442.30020346478278</v>
      </c>
      <c r="L121" s="36">
        <v>429.74410360181923</v>
      </c>
      <c r="M121" s="36">
        <v>405.33623620610103</v>
      </c>
      <c r="N121" s="36">
        <v>379.32559348060488</v>
      </c>
      <c r="O121" s="36">
        <v>352.1485790571557</v>
      </c>
      <c r="P121" s="36">
        <v>312.89205602697484</v>
      </c>
      <c r="Q121" s="36">
        <v>272.46556034572666</v>
      </c>
      <c r="R121" s="36">
        <v>232.43268988598851</v>
      </c>
      <c r="S121" s="36">
        <v>187.03877496826374</v>
      </c>
      <c r="T121" s="36">
        <v>152.31797831902608</v>
      </c>
      <c r="U121" s="36">
        <v>135.25970943643205</v>
      </c>
      <c r="V121" s="36">
        <v>127.24900698763328</v>
      </c>
      <c r="W121" s="36">
        <v>112.02332371977555</v>
      </c>
      <c r="X121" s="36">
        <v>97.320986245025281</v>
      </c>
      <c r="Y121" s="36">
        <v>83.575397315294452</v>
      </c>
      <c r="Z121" s="36">
        <v>70.399060960428613</v>
      </c>
      <c r="AA121" s="36">
        <v>57.807179303048869</v>
      </c>
      <c r="AB121" s="36">
        <v>34.301300073159652</v>
      </c>
      <c r="AC121" s="36">
        <v>18.605240671667303</v>
      </c>
      <c r="AD121" s="36">
        <v>9.0353370847074626</v>
      </c>
      <c r="AE121" s="36">
        <v>6.0259883471579467</v>
      </c>
      <c r="AF121" s="36">
        <v>3.0113727657700924</v>
      </c>
      <c r="AG121" s="36">
        <v>0</v>
      </c>
      <c r="AH121" s="36">
        <v>0</v>
      </c>
      <c r="AI121" s="36">
        <v>0</v>
      </c>
      <c r="AJ121" s="36">
        <v>0</v>
      </c>
      <c r="AK121" s="36">
        <v>0</v>
      </c>
      <c r="AL121" s="36">
        <v>0</v>
      </c>
      <c r="AM121" s="36">
        <v>0</v>
      </c>
      <c r="AN121" s="36">
        <v>0</v>
      </c>
      <c r="AO121" s="36">
        <v>0</v>
      </c>
      <c r="AP121" s="36">
        <v>0</v>
      </c>
      <c r="AQ121" s="36">
        <v>0</v>
      </c>
    </row>
    <row r="122" spans="1:43" x14ac:dyDescent="0.35">
      <c r="D122" s="8" t="s">
        <v>227</v>
      </c>
      <c r="E122" s="31" t="s">
        <v>93</v>
      </c>
      <c r="F122" s="36">
        <v>24.582032797006764</v>
      </c>
      <c r="G122" s="36">
        <v>25.598587736840003</v>
      </c>
      <c r="H122" s="36">
        <v>26.659940471868008</v>
      </c>
      <c r="I122" s="36">
        <v>27.677337681512252</v>
      </c>
      <c r="J122" s="36">
        <v>28.651909560137145</v>
      </c>
      <c r="K122" s="36">
        <v>29.558712779090872</v>
      </c>
      <c r="L122" s="36">
        <v>30.312225450658598</v>
      </c>
      <c r="M122" s="36">
        <v>31.018942872145896</v>
      </c>
      <c r="N122" s="36">
        <v>31.648937134850687</v>
      </c>
      <c r="O122" s="36">
        <v>32.237341692265694</v>
      </c>
      <c r="P122" s="36">
        <v>32.733146138534906</v>
      </c>
      <c r="Q122" s="36">
        <v>33.180780969227683</v>
      </c>
      <c r="R122" s="36">
        <v>33.564820904738276</v>
      </c>
      <c r="S122" s="36">
        <v>33.848716328817012</v>
      </c>
      <c r="T122" s="36">
        <v>34.12901769098589</v>
      </c>
      <c r="U122" s="36">
        <v>34.33314763126878</v>
      </c>
      <c r="V122" s="36">
        <v>34.518785755704286</v>
      </c>
      <c r="W122" s="36">
        <v>34.687744626890336</v>
      </c>
      <c r="X122" s="36">
        <v>34.820453541388972</v>
      </c>
      <c r="Y122" s="36">
        <v>34.940840271161093</v>
      </c>
      <c r="Z122" s="36">
        <v>35.050577358510729</v>
      </c>
      <c r="AA122" s="36">
        <v>35.150313674314596</v>
      </c>
      <c r="AB122" s="36">
        <v>35.238532306126089</v>
      </c>
      <c r="AC122" s="36">
        <v>35.319463716942849</v>
      </c>
      <c r="AD122" s="36">
        <v>35.393006953548714</v>
      </c>
      <c r="AE122" s="36">
        <v>35.460215835663504</v>
      </c>
      <c r="AF122" s="36">
        <v>35.526986647908622</v>
      </c>
      <c r="AG122" s="36">
        <v>35.593007679470112</v>
      </c>
      <c r="AH122" s="36">
        <v>35.056750457285297</v>
      </c>
      <c r="AI122" s="36">
        <v>34.511200484060787</v>
      </c>
      <c r="AJ122" s="36">
        <v>33.956418792524573</v>
      </c>
      <c r="AK122" s="36">
        <v>33.392772606665567</v>
      </c>
      <c r="AL122" s="36">
        <v>32.820303253492355</v>
      </c>
      <c r="AM122" s="36">
        <v>32.239311033980329</v>
      </c>
      <c r="AN122" s="36">
        <v>31.649831571270688</v>
      </c>
      <c r="AO122" s="36">
        <v>31.051987561095952</v>
      </c>
      <c r="AP122" s="36">
        <v>30.446188851494821</v>
      </c>
      <c r="AQ122" s="36">
        <v>29.83241261247035</v>
      </c>
    </row>
    <row r="123" spans="1:43" x14ac:dyDescent="0.35">
      <c r="D123" s="8" t="s">
        <v>228</v>
      </c>
      <c r="E123" s="31" t="s">
        <v>93</v>
      </c>
      <c r="F123" s="36">
        <v>0.62085352742726185</v>
      </c>
      <c r="G123" s="36">
        <v>1.1527377783243049</v>
      </c>
      <c r="H123" s="36">
        <v>1.6857985755821054</v>
      </c>
      <c r="I123" s="36">
        <v>2.2168301196602358</v>
      </c>
      <c r="J123" s="36">
        <v>2.7474484784771516</v>
      </c>
      <c r="K123" s="36">
        <v>3.2775299693525146</v>
      </c>
      <c r="L123" s="36">
        <v>3.8071136480421979</v>
      </c>
      <c r="M123" s="36">
        <v>4.3360800593134954</v>
      </c>
      <c r="N123" s="36">
        <v>4.8592744033066211</v>
      </c>
      <c r="O123" s="36">
        <v>5.380691500766166</v>
      </c>
      <c r="P123" s="36">
        <v>5.9003381872356657</v>
      </c>
      <c r="Q123" s="36">
        <v>6.4180126578178065</v>
      </c>
      <c r="R123" s="36">
        <v>6.9337708970176122</v>
      </c>
      <c r="S123" s="36">
        <v>7.4488433225879609</v>
      </c>
      <c r="T123" s="36">
        <v>7.9620678790678161</v>
      </c>
      <c r="U123" s="36">
        <v>8.47333947322306</v>
      </c>
      <c r="V123" s="36">
        <v>8.9827116654636718</v>
      </c>
      <c r="W123" s="36">
        <v>9.4900937185095948</v>
      </c>
      <c r="X123" s="36">
        <v>9.9892268061780385</v>
      </c>
      <c r="Y123" s="36">
        <v>10.485723679231986</v>
      </c>
      <c r="Z123" s="36">
        <v>10.979478377894781</v>
      </c>
      <c r="AA123" s="36">
        <v>11.470478076647847</v>
      </c>
      <c r="AB123" s="36">
        <v>11.958759729197102</v>
      </c>
      <c r="AC123" s="36">
        <v>12.44423262588195</v>
      </c>
      <c r="AD123" s="36">
        <v>12.926809131590691</v>
      </c>
      <c r="AE123" s="36">
        <v>13.406503412488247</v>
      </c>
      <c r="AF123" s="36">
        <v>13.883292866360915</v>
      </c>
      <c r="AG123" s="36">
        <v>14.357195388325961</v>
      </c>
      <c r="AH123" s="36">
        <v>14.807756235053324</v>
      </c>
      <c r="AI123" s="36">
        <v>15.254913815585159</v>
      </c>
      <c r="AJ123" s="36">
        <v>15.698661230181548</v>
      </c>
      <c r="AK123" s="36">
        <v>16.138884643687934</v>
      </c>
      <c r="AL123" s="36">
        <v>16.575539201196761</v>
      </c>
      <c r="AM123" s="36">
        <v>17.008559018823512</v>
      </c>
      <c r="AN123" s="36">
        <v>17.437847299815214</v>
      </c>
      <c r="AO123" s="36">
        <v>17.863430384415739</v>
      </c>
      <c r="AP123" s="36">
        <v>18.285186672906875</v>
      </c>
      <c r="AQ123" s="36">
        <v>18.703052517035456</v>
      </c>
    </row>
    <row r="124" spans="1:43" x14ac:dyDescent="0.35">
      <c r="A124" s="59"/>
      <c r="B124" s="59"/>
      <c r="C124" s="59" t="s">
        <v>210</v>
      </c>
      <c r="D124" s="59" t="s">
        <v>210</v>
      </c>
      <c r="E124" s="59"/>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row>
    <row r="125" spans="1:43" x14ac:dyDescent="0.35">
      <c r="A125" s="60"/>
      <c r="B125" s="60" t="s">
        <v>34</v>
      </c>
      <c r="C125" s="12" t="s">
        <v>231</v>
      </c>
      <c r="D125" s="8" t="s">
        <v>224</v>
      </c>
      <c r="E125" s="31" t="s">
        <v>93</v>
      </c>
      <c r="F125" s="36">
        <v>0</v>
      </c>
      <c r="G125" s="36">
        <v>0</v>
      </c>
      <c r="H125" s="36">
        <v>0</v>
      </c>
      <c r="I125" s="36">
        <v>0</v>
      </c>
      <c r="J125" s="36">
        <v>0</v>
      </c>
      <c r="K125" s="36">
        <v>0</v>
      </c>
      <c r="L125" s="36">
        <v>0</v>
      </c>
      <c r="M125" s="36">
        <v>10.121803044300943</v>
      </c>
      <c r="N125" s="36">
        <v>20.244709932639626</v>
      </c>
      <c r="O125" s="36">
        <v>30.36804599980994</v>
      </c>
      <c r="P125" s="36">
        <v>50.550776278357461</v>
      </c>
      <c r="Q125" s="36">
        <v>70.735425045040543</v>
      </c>
      <c r="R125" s="36">
        <v>90.919235688875247</v>
      </c>
      <c r="S125" s="36">
        <v>119.02531845643367</v>
      </c>
      <c r="T125" s="36">
        <v>136.7877533166461</v>
      </c>
      <c r="U125" s="36">
        <v>144.45354741048996</v>
      </c>
      <c r="V125" s="36">
        <v>144.45354741048996</v>
      </c>
      <c r="W125" s="36">
        <v>151.87193099790127</v>
      </c>
      <c r="X125" s="36">
        <v>159.17542176224811</v>
      </c>
      <c r="Y125" s="36">
        <v>166.13331461459072</v>
      </c>
      <c r="Z125" s="36">
        <v>173.09120746693338</v>
      </c>
      <c r="AA125" s="36">
        <v>180.04902526272008</v>
      </c>
      <c r="AB125" s="36">
        <v>197.95459231356801</v>
      </c>
      <c r="AC125" s="36">
        <v>208.97413316442308</v>
      </c>
      <c r="AD125" s="36">
        <v>214.70076074421215</v>
      </c>
      <c r="AE125" s="36">
        <v>214.70076074421218</v>
      </c>
      <c r="AF125" s="36">
        <v>214.70076074421218</v>
      </c>
      <c r="AG125" s="36">
        <v>214.7007607442122</v>
      </c>
      <c r="AH125" s="36">
        <v>214.7007607442122</v>
      </c>
      <c r="AI125" s="36">
        <v>214.7007607442122</v>
      </c>
      <c r="AJ125" s="36">
        <v>214.7007607442122</v>
      </c>
      <c r="AK125" s="36">
        <v>214.7007607442122</v>
      </c>
      <c r="AL125" s="36">
        <v>214.7007607442122</v>
      </c>
      <c r="AM125" s="36">
        <v>214.7007607442122</v>
      </c>
      <c r="AN125" s="36">
        <v>214.7007607442122</v>
      </c>
      <c r="AO125" s="36">
        <v>214.7007607442122</v>
      </c>
      <c r="AP125" s="36">
        <v>214.7007607442122</v>
      </c>
      <c r="AQ125" s="36">
        <v>214.7007607442122</v>
      </c>
    </row>
    <row r="126" spans="1:43" x14ac:dyDescent="0.35">
      <c r="A126" s="60"/>
      <c r="B126" s="60"/>
      <c r="D126" s="8" t="s">
        <v>225</v>
      </c>
      <c r="E126" s="31" t="s">
        <v>93</v>
      </c>
      <c r="F126" s="36">
        <v>4.1155055030557612</v>
      </c>
      <c r="G126" s="36">
        <v>5.8100428561527364</v>
      </c>
      <c r="H126" s="36">
        <v>7.817840340051653</v>
      </c>
      <c r="I126" s="36">
        <v>10.128977979951888</v>
      </c>
      <c r="J126" s="36">
        <v>12.753913643891472</v>
      </c>
      <c r="K126" s="36">
        <v>15.684716495622858</v>
      </c>
      <c r="L126" s="36">
        <v>18.586151358158592</v>
      </c>
      <c r="M126" s="36">
        <v>21.666652584830231</v>
      </c>
      <c r="N126" s="36">
        <v>24.986831760410801</v>
      </c>
      <c r="O126" s="36">
        <v>28.565053829749409</v>
      </c>
      <c r="P126" s="36">
        <v>32.363379645133101</v>
      </c>
      <c r="Q126" s="36">
        <v>36.402850241391199</v>
      </c>
      <c r="R126" s="36">
        <v>40.344675259053396</v>
      </c>
      <c r="S126" s="36">
        <v>43.592288058518314</v>
      </c>
      <c r="T126" s="36">
        <v>46.982052233044755</v>
      </c>
      <c r="U126" s="36">
        <v>48.825012926605432</v>
      </c>
      <c r="V126" s="36">
        <v>50.548627160056164</v>
      </c>
      <c r="W126" s="36">
        <v>52.151819069240013</v>
      </c>
      <c r="X126" s="36">
        <v>53.601591980166333</v>
      </c>
      <c r="Y126" s="36">
        <v>54.929986426780118</v>
      </c>
      <c r="Z126" s="36">
        <v>56.136768545495379</v>
      </c>
      <c r="AA126" s="36">
        <v>57.22280351861486</v>
      </c>
      <c r="AB126" s="36">
        <v>58.189189968594683</v>
      </c>
      <c r="AC126" s="36">
        <v>59.035093299220371</v>
      </c>
      <c r="AD126" s="36">
        <v>59.762776989289129</v>
      </c>
      <c r="AE126" s="36">
        <v>60.373075380212235</v>
      </c>
      <c r="AF126" s="36">
        <v>60.986282344434805</v>
      </c>
      <c r="AG126" s="36">
        <v>61.601292692531914</v>
      </c>
      <c r="AH126" s="36">
        <v>61.742326611876564</v>
      </c>
      <c r="AI126" s="36">
        <v>61.885237512147562</v>
      </c>
      <c r="AJ126" s="36">
        <v>62.030181388225159</v>
      </c>
      <c r="AK126" s="36">
        <v>62.176729065839943</v>
      </c>
      <c r="AL126" s="36">
        <v>62.325602420038194</v>
      </c>
      <c r="AM126" s="36">
        <v>62.476044754063601</v>
      </c>
      <c r="AN126" s="36">
        <v>62.628753462604145</v>
      </c>
      <c r="AO126" s="36">
        <v>62.783250282230938</v>
      </c>
      <c r="AP126" s="36">
        <v>62.939635163214163</v>
      </c>
      <c r="AQ126" s="36">
        <v>63.097923370159897</v>
      </c>
    </row>
    <row r="127" spans="1:43" x14ac:dyDescent="0.35">
      <c r="A127" s="60"/>
      <c r="B127" s="60"/>
      <c r="D127" s="8" t="s">
        <v>226</v>
      </c>
      <c r="E127" s="31" t="s">
        <v>93</v>
      </c>
      <c r="F127" s="36">
        <v>489.85862306939958</v>
      </c>
      <c r="G127" s="36">
        <v>483.56807029372726</v>
      </c>
      <c r="H127" s="36">
        <v>475.8594495213764</v>
      </c>
      <c r="I127" s="36">
        <v>466.07117209720263</v>
      </c>
      <c r="J127" s="36">
        <v>454.87124319674916</v>
      </c>
      <c r="K127" s="36">
        <v>442.30020346478278</v>
      </c>
      <c r="L127" s="36">
        <v>429.74410360181923</v>
      </c>
      <c r="M127" s="36">
        <v>405.33623620610103</v>
      </c>
      <c r="N127" s="36">
        <v>379.32559348060488</v>
      </c>
      <c r="O127" s="36">
        <v>352.1485790571557</v>
      </c>
      <c r="P127" s="36">
        <v>312.89205602697484</v>
      </c>
      <c r="Q127" s="36">
        <v>272.46556034572666</v>
      </c>
      <c r="R127" s="36">
        <v>232.43268988598851</v>
      </c>
      <c r="S127" s="36">
        <v>187.03877496826374</v>
      </c>
      <c r="T127" s="36">
        <v>152.31797831902608</v>
      </c>
      <c r="U127" s="36">
        <v>135.25970943643205</v>
      </c>
      <c r="V127" s="36">
        <v>127.24900698763328</v>
      </c>
      <c r="W127" s="36">
        <v>112.02332371977555</v>
      </c>
      <c r="X127" s="36">
        <v>97.320986245025281</v>
      </c>
      <c r="Y127" s="36">
        <v>83.575397315294452</v>
      </c>
      <c r="Z127" s="36">
        <v>70.399060960428613</v>
      </c>
      <c r="AA127" s="36">
        <v>57.807179303048869</v>
      </c>
      <c r="AB127" s="36">
        <v>34.301300073159652</v>
      </c>
      <c r="AC127" s="36">
        <v>18.605240671667303</v>
      </c>
      <c r="AD127" s="36">
        <v>9.0353370847074626</v>
      </c>
      <c r="AE127" s="36">
        <v>6.0259883471579467</v>
      </c>
      <c r="AF127" s="36">
        <v>3.0113727657700924</v>
      </c>
      <c r="AG127" s="36">
        <v>0</v>
      </c>
      <c r="AH127" s="36">
        <v>0</v>
      </c>
      <c r="AI127" s="36">
        <v>0</v>
      </c>
      <c r="AJ127" s="36">
        <v>0</v>
      </c>
      <c r="AK127" s="36">
        <v>0</v>
      </c>
      <c r="AL127" s="36">
        <v>0</v>
      </c>
      <c r="AM127" s="36">
        <v>0</v>
      </c>
      <c r="AN127" s="36">
        <v>0</v>
      </c>
      <c r="AO127" s="36">
        <v>0</v>
      </c>
      <c r="AP127" s="36">
        <v>0</v>
      </c>
      <c r="AQ127" s="36">
        <v>0</v>
      </c>
    </row>
    <row r="128" spans="1:43" x14ac:dyDescent="0.35">
      <c r="D128" s="8" t="s">
        <v>227</v>
      </c>
      <c r="E128" s="31" t="s">
        <v>93</v>
      </c>
      <c r="F128" s="36">
        <v>24.582032797006764</v>
      </c>
      <c r="G128" s="36">
        <v>25.598587736840003</v>
      </c>
      <c r="H128" s="36">
        <v>26.659940471868008</v>
      </c>
      <c r="I128" s="36">
        <v>27.677337681512252</v>
      </c>
      <c r="J128" s="36">
        <v>28.651909560137145</v>
      </c>
      <c r="K128" s="36">
        <v>29.558712779090872</v>
      </c>
      <c r="L128" s="36">
        <v>30.312225450658598</v>
      </c>
      <c r="M128" s="36">
        <v>31.018942872145896</v>
      </c>
      <c r="N128" s="36">
        <v>31.648937134850687</v>
      </c>
      <c r="O128" s="36">
        <v>32.237341692265694</v>
      </c>
      <c r="P128" s="36">
        <v>32.733146138534906</v>
      </c>
      <c r="Q128" s="36">
        <v>33.180780969227683</v>
      </c>
      <c r="R128" s="36">
        <v>33.564820904738276</v>
      </c>
      <c r="S128" s="36">
        <v>33.848716328817012</v>
      </c>
      <c r="T128" s="36">
        <v>34.12901769098589</v>
      </c>
      <c r="U128" s="36">
        <v>34.33314763126878</v>
      </c>
      <c r="V128" s="36">
        <v>34.518785755704286</v>
      </c>
      <c r="W128" s="36">
        <v>34.687744626890336</v>
      </c>
      <c r="X128" s="36">
        <v>34.820453541388972</v>
      </c>
      <c r="Y128" s="36">
        <v>34.940840271161093</v>
      </c>
      <c r="Z128" s="36">
        <v>35.050577358510729</v>
      </c>
      <c r="AA128" s="36">
        <v>35.150313674314596</v>
      </c>
      <c r="AB128" s="36">
        <v>35.238532306126089</v>
      </c>
      <c r="AC128" s="36">
        <v>35.319463716942849</v>
      </c>
      <c r="AD128" s="36">
        <v>35.393006953548714</v>
      </c>
      <c r="AE128" s="36">
        <v>35.460215835663504</v>
      </c>
      <c r="AF128" s="36">
        <v>35.526986647908622</v>
      </c>
      <c r="AG128" s="36">
        <v>35.593007679470112</v>
      </c>
      <c r="AH128" s="36">
        <v>35.056750457285297</v>
      </c>
      <c r="AI128" s="36">
        <v>34.511200484060787</v>
      </c>
      <c r="AJ128" s="36">
        <v>33.956418792524573</v>
      </c>
      <c r="AK128" s="36">
        <v>33.392772606665567</v>
      </c>
      <c r="AL128" s="36">
        <v>32.820303253492355</v>
      </c>
      <c r="AM128" s="36">
        <v>32.239311033980329</v>
      </c>
      <c r="AN128" s="36">
        <v>31.649831571270688</v>
      </c>
      <c r="AO128" s="36">
        <v>31.051987561095952</v>
      </c>
      <c r="AP128" s="36">
        <v>30.446188851494821</v>
      </c>
      <c r="AQ128" s="36">
        <v>29.83241261247035</v>
      </c>
    </row>
    <row r="129" spans="1:43" x14ac:dyDescent="0.35">
      <c r="D129" s="8" t="s">
        <v>228</v>
      </c>
      <c r="E129" s="31" t="s">
        <v>93</v>
      </c>
      <c r="F129" s="36">
        <v>0.62085352742726185</v>
      </c>
      <c r="G129" s="36">
        <v>1.1527377783243049</v>
      </c>
      <c r="H129" s="36">
        <v>1.6857985755821054</v>
      </c>
      <c r="I129" s="36">
        <v>2.2168301196602358</v>
      </c>
      <c r="J129" s="36">
        <v>2.7474484784771516</v>
      </c>
      <c r="K129" s="36">
        <v>3.2775299693525146</v>
      </c>
      <c r="L129" s="36">
        <v>3.8071136480421979</v>
      </c>
      <c r="M129" s="36">
        <v>4.3360800593134954</v>
      </c>
      <c r="N129" s="36">
        <v>4.8592744033066211</v>
      </c>
      <c r="O129" s="36">
        <v>5.380691500766166</v>
      </c>
      <c r="P129" s="36">
        <v>5.9003381872356657</v>
      </c>
      <c r="Q129" s="36">
        <v>6.4180126578178065</v>
      </c>
      <c r="R129" s="36">
        <v>6.9337708970176122</v>
      </c>
      <c r="S129" s="36">
        <v>7.4488433225879609</v>
      </c>
      <c r="T129" s="36">
        <v>7.9620678790678161</v>
      </c>
      <c r="U129" s="36">
        <v>8.47333947322306</v>
      </c>
      <c r="V129" s="36">
        <v>8.9827116654636718</v>
      </c>
      <c r="W129" s="36">
        <v>9.4900937185095948</v>
      </c>
      <c r="X129" s="36">
        <v>9.9892268061780385</v>
      </c>
      <c r="Y129" s="36">
        <v>10.485723679231986</v>
      </c>
      <c r="Z129" s="36">
        <v>10.979478377894781</v>
      </c>
      <c r="AA129" s="36">
        <v>11.470478076647847</v>
      </c>
      <c r="AB129" s="36">
        <v>11.958759729197102</v>
      </c>
      <c r="AC129" s="36">
        <v>12.44423262588195</v>
      </c>
      <c r="AD129" s="36">
        <v>12.926809131590691</v>
      </c>
      <c r="AE129" s="36">
        <v>13.406503412488247</v>
      </c>
      <c r="AF129" s="36">
        <v>13.883292866360915</v>
      </c>
      <c r="AG129" s="36">
        <v>14.357195388325961</v>
      </c>
      <c r="AH129" s="36">
        <v>14.807756235053324</v>
      </c>
      <c r="AI129" s="36">
        <v>15.254913815585159</v>
      </c>
      <c r="AJ129" s="36">
        <v>15.698661230181548</v>
      </c>
      <c r="AK129" s="36">
        <v>16.138884643687934</v>
      </c>
      <c r="AL129" s="36">
        <v>16.575539201196761</v>
      </c>
      <c r="AM129" s="36">
        <v>17.008559018823512</v>
      </c>
      <c r="AN129" s="36">
        <v>17.437847299815214</v>
      </c>
      <c r="AO129" s="36">
        <v>17.863430384415739</v>
      </c>
      <c r="AP129" s="36">
        <v>18.285186672906875</v>
      </c>
      <c r="AQ129" s="36">
        <v>18.703052517035456</v>
      </c>
    </row>
    <row r="130" spans="1:43" x14ac:dyDescent="0.35">
      <c r="A130" s="34"/>
      <c r="B130" s="34" t="s">
        <v>232</v>
      </c>
    </row>
    <row r="131" spans="1:43" x14ac:dyDescent="0.35">
      <c r="B131" s="34"/>
    </row>
    <row r="132" spans="1:43" x14ac:dyDescent="0.35">
      <c r="A132" s="58"/>
      <c r="B132" s="68" t="s">
        <v>233</v>
      </c>
      <c r="C132" s="57"/>
      <c r="D132" s="58"/>
      <c r="E132" s="58"/>
      <c r="F132" s="58" t="s">
        <v>210</v>
      </c>
      <c r="G132" s="58" t="s">
        <v>210</v>
      </c>
      <c r="H132" s="58" t="s">
        <v>210</v>
      </c>
      <c r="I132" s="58" t="s">
        <v>210</v>
      </c>
      <c r="J132" s="58" t="s">
        <v>210</v>
      </c>
      <c r="K132" s="58" t="s">
        <v>210</v>
      </c>
      <c r="L132" s="58" t="s">
        <v>210</v>
      </c>
      <c r="M132" s="58" t="s">
        <v>210</v>
      </c>
      <c r="N132" s="58" t="s">
        <v>210</v>
      </c>
      <c r="O132" s="58" t="s">
        <v>210</v>
      </c>
      <c r="P132" s="58" t="s">
        <v>210</v>
      </c>
      <c r="Q132" s="58" t="s">
        <v>210</v>
      </c>
      <c r="R132" s="58" t="s">
        <v>210</v>
      </c>
      <c r="S132" s="58" t="s">
        <v>210</v>
      </c>
      <c r="T132" s="58" t="s">
        <v>210</v>
      </c>
      <c r="U132" s="58" t="s">
        <v>210</v>
      </c>
      <c r="V132" s="58" t="s">
        <v>210</v>
      </c>
      <c r="W132" s="58" t="s">
        <v>210</v>
      </c>
      <c r="X132" s="58" t="s">
        <v>210</v>
      </c>
      <c r="Y132" s="58" t="s">
        <v>210</v>
      </c>
      <c r="Z132" s="58" t="s">
        <v>210</v>
      </c>
      <c r="AA132" s="58" t="s">
        <v>210</v>
      </c>
      <c r="AB132" s="58" t="s">
        <v>210</v>
      </c>
      <c r="AC132" s="58" t="s">
        <v>210</v>
      </c>
      <c r="AD132" s="58" t="s">
        <v>210</v>
      </c>
      <c r="AE132" s="58" t="s">
        <v>210</v>
      </c>
      <c r="AF132" s="58" t="s">
        <v>210</v>
      </c>
      <c r="AG132" s="58" t="s">
        <v>210</v>
      </c>
      <c r="AH132" s="58" t="s">
        <v>210</v>
      </c>
      <c r="AI132" s="58" t="s">
        <v>210</v>
      </c>
      <c r="AJ132" s="58" t="s">
        <v>210</v>
      </c>
      <c r="AK132" s="58" t="s">
        <v>210</v>
      </c>
      <c r="AL132" s="58" t="s">
        <v>210</v>
      </c>
      <c r="AM132" s="58" t="s">
        <v>210</v>
      </c>
      <c r="AN132" s="58" t="s">
        <v>210</v>
      </c>
      <c r="AO132" s="58" t="s">
        <v>210</v>
      </c>
      <c r="AP132" s="58" t="s">
        <v>210</v>
      </c>
      <c r="AQ132" s="58" t="s">
        <v>210</v>
      </c>
    </row>
    <row r="133" spans="1:43" x14ac:dyDescent="0.35">
      <c r="A133" s="59"/>
      <c r="B133" s="59"/>
      <c r="C133" s="59" t="s">
        <v>210</v>
      </c>
      <c r="D133" s="59" t="s">
        <v>54</v>
      </c>
      <c r="E133" s="59" t="s">
        <v>55</v>
      </c>
      <c r="F133" s="64">
        <v>2023</v>
      </c>
      <c r="G133" s="64">
        <v>2024</v>
      </c>
      <c r="H133" s="64">
        <v>2025</v>
      </c>
      <c r="I133" s="64">
        <v>2026</v>
      </c>
      <c r="J133" s="64">
        <v>2027</v>
      </c>
      <c r="K133" s="64">
        <v>2028</v>
      </c>
      <c r="L133" s="64">
        <v>2029</v>
      </c>
      <c r="M133" s="64">
        <v>2030</v>
      </c>
      <c r="N133" s="64">
        <v>2031</v>
      </c>
      <c r="O133" s="64">
        <v>2032</v>
      </c>
      <c r="P133" s="64">
        <v>2033</v>
      </c>
      <c r="Q133" s="64">
        <v>2034</v>
      </c>
      <c r="R133" s="64">
        <v>2035</v>
      </c>
      <c r="S133" s="64">
        <v>2036</v>
      </c>
      <c r="T133" s="64">
        <v>2037</v>
      </c>
      <c r="U133" s="64">
        <v>2038</v>
      </c>
      <c r="V133" s="64">
        <v>2039</v>
      </c>
      <c r="W133" s="64">
        <v>2040</v>
      </c>
      <c r="X133" s="64">
        <v>2041</v>
      </c>
      <c r="Y133" s="64">
        <v>2042</v>
      </c>
      <c r="Z133" s="64">
        <v>2043</v>
      </c>
      <c r="AA133" s="64">
        <v>2044</v>
      </c>
      <c r="AB133" s="64">
        <v>2045</v>
      </c>
      <c r="AC133" s="64">
        <v>2046</v>
      </c>
      <c r="AD133" s="64">
        <v>2047</v>
      </c>
      <c r="AE133" s="64">
        <v>2048</v>
      </c>
      <c r="AF133" s="64">
        <v>2049</v>
      </c>
      <c r="AG133" s="64">
        <v>2050</v>
      </c>
      <c r="AH133" s="64">
        <v>2051</v>
      </c>
      <c r="AI133" s="64">
        <v>2052</v>
      </c>
      <c r="AJ133" s="64">
        <v>2053</v>
      </c>
      <c r="AK133" s="64">
        <v>2054</v>
      </c>
      <c r="AL133" s="64">
        <v>2055</v>
      </c>
      <c r="AM133" s="64">
        <v>2056</v>
      </c>
      <c r="AN133" s="64">
        <v>2057</v>
      </c>
      <c r="AO133" s="64">
        <v>2058</v>
      </c>
      <c r="AP133" s="64">
        <v>2059</v>
      </c>
      <c r="AQ133" s="64">
        <v>2060</v>
      </c>
    </row>
    <row r="134" spans="1:43" x14ac:dyDescent="0.35">
      <c r="B134" s="60" t="s">
        <v>26</v>
      </c>
      <c r="C134" s="12" t="s">
        <v>234</v>
      </c>
      <c r="D134" s="8" t="s">
        <v>190</v>
      </c>
      <c r="E134" s="67" t="s">
        <v>188</v>
      </c>
      <c r="F134" s="36">
        <v>2.38</v>
      </c>
      <c r="G134" s="36">
        <v>3.37</v>
      </c>
      <c r="H134" s="36">
        <v>4.2699999999999996</v>
      </c>
      <c r="I134" s="36">
        <v>4.21</v>
      </c>
      <c r="J134" s="36">
        <v>4.92</v>
      </c>
      <c r="K134" s="36">
        <v>4.62</v>
      </c>
      <c r="L134" s="36">
        <v>4.32</v>
      </c>
      <c r="M134" s="36">
        <v>4.76</v>
      </c>
      <c r="N134" s="36">
        <v>3.32</v>
      </c>
      <c r="O134" s="36">
        <v>3.31</v>
      </c>
      <c r="P134" s="36">
        <v>3.44</v>
      </c>
      <c r="Q134" s="36">
        <v>3.81</v>
      </c>
      <c r="R134" s="36">
        <v>3.15</v>
      </c>
      <c r="S134" s="36">
        <v>2.98</v>
      </c>
      <c r="T134" s="36">
        <v>2.95</v>
      </c>
      <c r="U134" s="36">
        <v>3</v>
      </c>
      <c r="V134" s="36">
        <v>3.18</v>
      </c>
      <c r="W134" s="36">
        <v>3.04</v>
      </c>
      <c r="X134" s="36">
        <v>3.23</v>
      </c>
      <c r="Y134" s="36">
        <v>2.93</v>
      </c>
      <c r="Z134" s="36">
        <v>3.58</v>
      </c>
      <c r="AA134" s="36">
        <v>3.46</v>
      </c>
      <c r="AB134" s="36">
        <v>3.61</v>
      </c>
      <c r="AC134" s="36">
        <v>4.18</v>
      </c>
      <c r="AD134" s="36">
        <v>5.13</v>
      </c>
      <c r="AE134" s="36">
        <v>5.05</v>
      </c>
      <c r="AF134" s="36">
        <v>4.5199999999999996</v>
      </c>
      <c r="AG134" s="36">
        <v>4.1399999999999997</v>
      </c>
      <c r="AH134" s="36">
        <v>2.56</v>
      </c>
      <c r="AI134" s="36">
        <v>3.06</v>
      </c>
      <c r="AJ134" s="36">
        <v>2.54</v>
      </c>
      <c r="AK134" s="36">
        <v>2.98</v>
      </c>
      <c r="AL134" s="36">
        <v>2.2799999999999998</v>
      </c>
      <c r="AM134" s="36">
        <v>2.21</v>
      </c>
      <c r="AN134" s="36">
        <v>2.4500000000000002</v>
      </c>
      <c r="AO134" s="36">
        <v>2.35</v>
      </c>
      <c r="AP134" s="36">
        <v>2.17</v>
      </c>
      <c r="AQ134" s="36">
        <v>2.39</v>
      </c>
    </row>
    <row r="135" spans="1:43" x14ac:dyDescent="0.35">
      <c r="B135" s="34"/>
      <c r="D135" s="8" t="s">
        <v>235</v>
      </c>
      <c r="E135" s="67" t="s">
        <v>188</v>
      </c>
      <c r="F135" s="36">
        <v>2.11</v>
      </c>
      <c r="G135" s="36">
        <v>2.75</v>
      </c>
      <c r="H135" s="36">
        <v>3.36</v>
      </c>
      <c r="I135" s="36">
        <v>3.18</v>
      </c>
      <c r="J135" s="36">
        <v>3.16</v>
      </c>
      <c r="K135" s="36">
        <v>3.08</v>
      </c>
      <c r="L135" s="36">
        <v>3.23</v>
      </c>
      <c r="M135" s="36">
        <v>3.59</v>
      </c>
      <c r="N135" s="36">
        <v>3.59</v>
      </c>
      <c r="O135" s="36">
        <v>3.82</v>
      </c>
      <c r="P135" s="36">
        <v>3.84</v>
      </c>
      <c r="Q135" s="36">
        <v>3.78</v>
      </c>
      <c r="R135" s="36">
        <v>3.13</v>
      </c>
      <c r="S135" s="36">
        <v>3.53</v>
      </c>
      <c r="T135" s="36">
        <v>4.4800000000000004</v>
      </c>
      <c r="U135" s="36">
        <v>3.5</v>
      </c>
      <c r="V135" s="36">
        <v>3.82</v>
      </c>
      <c r="W135" s="36">
        <v>4.34</v>
      </c>
      <c r="X135" s="36">
        <v>3.33</v>
      </c>
      <c r="Y135" s="36">
        <v>4.01</v>
      </c>
      <c r="Z135" s="36">
        <v>3.82</v>
      </c>
      <c r="AA135" s="36">
        <v>3.49</v>
      </c>
      <c r="AB135" s="36">
        <v>3.8</v>
      </c>
      <c r="AC135" s="36">
        <v>3.42</v>
      </c>
      <c r="AD135" s="36">
        <v>3.72</v>
      </c>
      <c r="AE135" s="36">
        <v>3.88</v>
      </c>
      <c r="AF135" s="36">
        <v>3.95</v>
      </c>
      <c r="AG135" s="36">
        <v>4.1399999999999997</v>
      </c>
      <c r="AH135" s="36">
        <v>3.31</v>
      </c>
      <c r="AI135" s="36">
        <v>3.31</v>
      </c>
      <c r="AJ135" s="36">
        <v>3.62</v>
      </c>
      <c r="AK135" s="36">
        <v>3.4</v>
      </c>
      <c r="AL135" s="36">
        <v>3.33</v>
      </c>
      <c r="AM135" s="36">
        <v>4.25</v>
      </c>
      <c r="AN135" s="36">
        <v>3.49</v>
      </c>
      <c r="AO135" s="36">
        <v>3.5</v>
      </c>
      <c r="AP135" s="36">
        <v>3.84</v>
      </c>
      <c r="AQ135" s="36">
        <v>3.51</v>
      </c>
    </row>
    <row r="136" spans="1:43" x14ac:dyDescent="0.35">
      <c r="A136" s="59"/>
      <c r="B136" s="59"/>
      <c r="C136" s="59"/>
      <c r="D136" s="59" t="s">
        <v>210</v>
      </c>
      <c r="E136" s="59"/>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row>
    <row r="137" spans="1:43" x14ac:dyDescent="0.35">
      <c r="B137" s="60" t="s">
        <v>28</v>
      </c>
      <c r="C137" s="12" t="s">
        <v>234</v>
      </c>
      <c r="D137" s="8" t="s">
        <v>190</v>
      </c>
      <c r="E137" s="67" t="s">
        <v>188</v>
      </c>
      <c r="F137" s="36">
        <v>2.33</v>
      </c>
      <c r="G137" s="36">
        <v>3.32</v>
      </c>
      <c r="H137" s="36">
        <v>4.22</v>
      </c>
      <c r="I137" s="36">
        <v>4.2300000000000004</v>
      </c>
      <c r="J137" s="36">
        <v>4.83</v>
      </c>
      <c r="K137" s="36">
        <v>4.67</v>
      </c>
      <c r="L137" s="36">
        <v>4.09</v>
      </c>
      <c r="M137" s="36">
        <v>4.75</v>
      </c>
      <c r="N137" s="36">
        <v>3.18</v>
      </c>
      <c r="O137" s="36">
        <v>3.24</v>
      </c>
      <c r="P137" s="36">
        <v>3.52</v>
      </c>
      <c r="Q137" s="36">
        <v>3.71</v>
      </c>
      <c r="R137" s="36">
        <v>2.98</v>
      </c>
      <c r="S137" s="36">
        <v>3.06</v>
      </c>
      <c r="T137" s="36">
        <v>2.92</v>
      </c>
      <c r="U137" s="36">
        <v>2.92</v>
      </c>
      <c r="V137" s="36">
        <v>2.92</v>
      </c>
      <c r="W137" s="36">
        <v>2.95</v>
      </c>
      <c r="X137" s="36">
        <v>3.22</v>
      </c>
      <c r="Y137" s="36">
        <v>3.01</v>
      </c>
      <c r="Z137" s="36">
        <v>3.26</v>
      </c>
      <c r="AA137" s="36">
        <v>3.48</v>
      </c>
      <c r="AB137" s="36">
        <v>3.48</v>
      </c>
      <c r="AC137" s="36">
        <v>4.18</v>
      </c>
      <c r="AD137" s="36">
        <v>4.8899999999999997</v>
      </c>
      <c r="AE137" s="36">
        <v>4.7300000000000004</v>
      </c>
      <c r="AF137" s="36">
        <v>4.29</v>
      </c>
      <c r="AG137" s="36">
        <v>4.09</v>
      </c>
      <c r="AH137" s="36">
        <v>2.5099999999999998</v>
      </c>
      <c r="AI137" s="36">
        <v>2.93</v>
      </c>
      <c r="AJ137" s="36">
        <v>2.46</v>
      </c>
      <c r="AK137" s="36">
        <v>2.74</v>
      </c>
      <c r="AL137" s="36">
        <v>2.31</v>
      </c>
      <c r="AM137" s="36">
        <v>2.16</v>
      </c>
      <c r="AN137" s="36">
        <v>2.2000000000000002</v>
      </c>
      <c r="AO137" s="36">
        <v>2.23</v>
      </c>
      <c r="AP137" s="36">
        <v>2.2599999999999998</v>
      </c>
      <c r="AQ137" s="36">
        <v>2.39</v>
      </c>
    </row>
    <row r="138" spans="1:43" x14ac:dyDescent="0.35">
      <c r="B138" s="34"/>
      <c r="D138" s="8" t="s">
        <v>235</v>
      </c>
      <c r="E138" s="67" t="s">
        <v>188</v>
      </c>
      <c r="F138" s="36">
        <v>2.11</v>
      </c>
      <c r="G138" s="36">
        <v>2.79</v>
      </c>
      <c r="H138" s="36">
        <v>3.4</v>
      </c>
      <c r="I138" s="36">
        <v>3.19</v>
      </c>
      <c r="J138" s="36">
        <v>2.89</v>
      </c>
      <c r="K138" s="36">
        <v>3.22</v>
      </c>
      <c r="L138" s="36">
        <v>3.33</v>
      </c>
      <c r="M138" s="36">
        <v>3.6</v>
      </c>
      <c r="N138" s="36">
        <v>3.52</v>
      </c>
      <c r="O138" s="36">
        <v>3.71</v>
      </c>
      <c r="P138" s="36">
        <v>3.84</v>
      </c>
      <c r="Q138" s="36">
        <v>3.77</v>
      </c>
      <c r="R138" s="36">
        <v>3.15</v>
      </c>
      <c r="S138" s="36">
        <v>3.87</v>
      </c>
      <c r="T138" s="36">
        <v>4.26</v>
      </c>
      <c r="U138" s="36">
        <v>3.91</v>
      </c>
      <c r="V138" s="36">
        <v>4.13</v>
      </c>
      <c r="W138" s="36">
        <v>4.46</v>
      </c>
      <c r="X138" s="36">
        <v>4.29</v>
      </c>
      <c r="Y138" s="36">
        <v>4.17</v>
      </c>
      <c r="Z138" s="36">
        <v>3.75</v>
      </c>
      <c r="AA138" s="36">
        <v>3.81</v>
      </c>
      <c r="AB138" s="36">
        <v>4.25</v>
      </c>
      <c r="AC138" s="36">
        <v>3.91</v>
      </c>
      <c r="AD138" s="36">
        <v>3.55</v>
      </c>
      <c r="AE138" s="36">
        <v>3.31</v>
      </c>
      <c r="AF138" s="36">
        <v>3.85</v>
      </c>
      <c r="AG138" s="36">
        <v>3.79</v>
      </c>
      <c r="AH138" s="36">
        <v>3.37</v>
      </c>
      <c r="AI138" s="36">
        <v>3.36</v>
      </c>
      <c r="AJ138" s="36">
        <v>3.35</v>
      </c>
      <c r="AK138" s="36">
        <v>3.35</v>
      </c>
      <c r="AL138" s="36">
        <v>3.35</v>
      </c>
      <c r="AM138" s="36">
        <v>3.35</v>
      </c>
      <c r="AN138" s="36">
        <v>3.46</v>
      </c>
      <c r="AO138" s="36">
        <v>3.91</v>
      </c>
      <c r="AP138" s="36">
        <v>3.79</v>
      </c>
      <c r="AQ138" s="36">
        <v>3.5</v>
      </c>
    </row>
    <row r="139" spans="1:43" x14ac:dyDescent="0.35">
      <c r="A139" s="59"/>
      <c r="B139" s="59"/>
      <c r="C139" s="59"/>
      <c r="D139" s="59" t="s">
        <v>210</v>
      </c>
      <c r="E139" s="59"/>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row>
    <row r="140" spans="1:43" x14ac:dyDescent="0.35">
      <c r="B140" s="60" t="s">
        <v>30</v>
      </c>
      <c r="C140" s="12" t="s">
        <v>234</v>
      </c>
      <c r="D140" s="8" t="s">
        <v>190</v>
      </c>
      <c r="E140" s="67" t="s">
        <v>188</v>
      </c>
      <c r="F140" s="36">
        <v>2.35</v>
      </c>
      <c r="G140" s="36">
        <v>3.3</v>
      </c>
      <c r="H140" s="36">
        <v>4.25</v>
      </c>
      <c r="I140" s="36">
        <v>4.26</v>
      </c>
      <c r="J140" s="36">
        <v>5.0999999999999996</v>
      </c>
      <c r="K140" s="36">
        <v>4.62</v>
      </c>
      <c r="L140" s="36">
        <v>4.1900000000000004</v>
      </c>
      <c r="M140" s="36">
        <v>5.0999999999999996</v>
      </c>
      <c r="N140" s="36">
        <v>3.53</v>
      </c>
      <c r="O140" s="36">
        <v>3.9</v>
      </c>
      <c r="P140" s="36">
        <v>3.83</v>
      </c>
      <c r="Q140" s="36">
        <v>4.2699999999999996</v>
      </c>
      <c r="R140" s="36">
        <v>3.87</v>
      </c>
      <c r="S140" s="36">
        <v>3.27</v>
      </c>
      <c r="T140" s="36">
        <v>2.5499999999999998</v>
      </c>
      <c r="U140" s="36">
        <v>2.76</v>
      </c>
      <c r="V140" s="36">
        <v>2.86</v>
      </c>
      <c r="W140" s="36">
        <v>2.88</v>
      </c>
      <c r="X140" s="36">
        <v>2.91</v>
      </c>
      <c r="Y140" s="36">
        <v>2.86</v>
      </c>
      <c r="Z140" s="36">
        <v>3.05</v>
      </c>
      <c r="AA140" s="36">
        <v>3.57</v>
      </c>
      <c r="AB140" s="36">
        <v>3.58</v>
      </c>
      <c r="AC140" s="36">
        <v>4.38</v>
      </c>
      <c r="AD140" s="36">
        <v>4.4800000000000004</v>
      </c>
      <c r="AE140" s="36">
        <v>4.49</v>
      </c>
      <c r="AF140" s="36">
        <v>3.97</v>
      </c>
      <c r="AG140" s="36">
        <v>3.79</v>
      </c>
      <c r="AH140" s="36">
        <v>2.14</v>
      </c>
      <c r="AI140" s="36">
        <v>2.38</v>
      </c>
      <c r="AJ140" s="36">
        <v>2.1</v>
      </c>
      <c r="AK140" s="36">
        <v>2.37</v>
      </c>
      <c r="AL140" s="36">
        <v>2.04</v>
      </c>
      <c r="AM140" s="36">
        <v>2.36</v>
      </c>
      <c r="AN140" s="36">
        <v>2.21</v>
      </c>
      <c r="AO140" s="36">
        <v>2.31</v>
      </c>
      <c r="AP140" s="36">
        <v>2.0499999999999998</v>
      </c>
      <c r="AQ140" s="36">
        <v>2.2999999999999998</v>
      </c>
    </row>
    <row r="141" spans="1:43" x14ac:dyDescent="0.35">
      <c r="B141" s="34"/>
      <c r="D141" s="8" t="s">
        <v>235</v>
      </c>
      <c r="E141" s="67" t="s">
        <v>188</v>
      </c>
      <c r="F141" s="36">
        <v>2.42</v>
      </c>
      <c r="G141" s="36">
        <v>2.79</v>
      </c>
      <c r="H141" s="36">
        <v>3.52</v>
      </c>
      <c r="I141" s="36">
        <v>3</v>
      </c>
      <c r="J141" s="36">
        <v>3.56</v>
      </c>
      <c r="K141" s="36">
        <v>2.9</v>
      </c>
      <c r="L141" s="36">
        <v>3.42</v>
      </c>
      <c r="M141" s="36">
        <v>4.45</v>
      </c>
      <c r="N141" s="36">
        <v>3.76</v>
      </c>
      <c r="O141" s="36">
        <v>4.72</v>
      </c>
      <c r="P141" s="36">
        <v>4.2300000000000004</v>
      </c>
      <c r="Q141" s="36">
        <v>4.37</v>
      </c>
      <c r="R141" s="36">
        <v>3.61</v>
      </c>
      <c r="S141" s="36">
        <v>3.68</v>
      </c>
      <c r="T141" s="36">
        <v>3.88</v>
      </c>
      <c r="U141" s="36">
        <v>3.77</v>
      </c>
      <c r="V141" s="36">
        <v>3.98</v>
      </c>
      <c r="W141" s="36">
        <v>4.43</v>
      </c>
      <c r="X141" s="36">
        <v>4.1399999999999997</v>
      </c>
      <c r="Y141" s="36">
        <v>3.41</v>
      </c>
      <c r="Z141" s="36">
        <v>4.29</v>
      </c>
      <c r="AA141" s="36">
        <v>3.5</v>
      </c>
      <c r="AB141" s="36">
        <v>3.59</v>
      </c>
      <c r="AC141" s="36">
        <v>3.83</v>
      </c>
      <c r="AD141" s="36">
        <v>4.03</v>
      </c>
      <c r="AE141" s="36">
        <v>4.2300000000000004</v>
      </c>
      <c r="AF141" s="36">
        <v>3.63</v>
      </c>
      <c r="AG141" s="36">
        <v>3.52</v>
      </c>
      <c r="AH141" s="36">
        <v>3.37</v>
      </c>
      <c r="AI141" s="36">
        <v>3.37</v>
      </c>
      <c r="AJ141" s="36">
        <v>3.73</v>
      </c>
      <c r="AK141" s="36">
        <v>3.75</v>
      </c>
      <c r="AL141" s="36">
        <v>3.49</v>
      </c>
      <c r="AM141" s="36">
        <v>3.84</v>
      </c>
      <c r="AN141" s="36">
        <v>3.43</v>
      </c>
      <c r="AO141" s="36">
        <v>3.45</v>
      </c>
      <c r="AP141" s="36">
        <v>3.54</v>
      </c>
      <c r="AQ141" s="36">
        <v>3.84</v>
      </c>
    </row>
    <row r="142" spans="1:43" x14ac:dyDescent="0.35">
      <c r="A142" s="59"/>
      <c r="B142" s="59"/>
      <c r="C142" s="59"/>
      <c r="D142" s="59" t="s">
        <v>210</v>
      </c>
      <c r="E142" s="59"/>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row>
    <row r="143" spans="1:43" x14ac:dyDescent="0.35">
      <c r="B143" s="60" t="s">
        <v>32</v>
      </c>
      <c r="C143" s="12" t="s">
        <v>234</v>
      </c>
      <c r="D143" s="8" t="s">
        <v>190</v>
      </c>
      <c r="E143" s="67" t="s">
        <v>188</v>
      </c>
      <c r="F143" s="36">
        <v>2.44</v>
      </c>
      <c r="G143" s="36">
        <v>3.37</v>
      </c>
      <c r="H143" s="36">
        <v>4.3</v>
      </c>
      <c r="I143" s="36">
        <v>4.25</v>
      </c>
      <c r="J143" s="36">
        <v>5</v>
      </c>
      <c r="K143" s="36">
        <v>4.4800000000000004</v>
      </c>
      <c r="L143" s="36">
        <v>4.2300000000000004</v>
      </c>
      <c r="M143" s="36">
        <v>5.0999999999999996</v>
      </c>
      <c r="N143" s="36">
        <v>3.34</v>
      </c>
      <c r="O143" s="36">
        <v>3.78</v>
      </c>
      <c r="P143" s="36">
        <v>3.85</v>
      </c>
      <c r="Q143" s="36">
        <v>4.25</v>
      </c>
      <c r="R143" s="36">
        <v>3.29</v>
      </c>
      <c r="S143" s="36">
        <v>3.27</v>
      </c>
      <c r="T143" s="36">
        <v>3.17</v>
      </c>
      <c r="U143" s="36">
        <v>3.08</v>
      </c>
      <c r="V143" s="36">
        <v>2.76</v>
      </c>
      <c r="W143" s="36">
        <v>3.08</v>
      </c>
      <c r="X143" s="36">
        <v>3.41</v>
      </c>
      <c r="Y143" s="36">
        <v>2.96</v>
      </c>
      <c r="Z143" s="36">
        <v>3.44</v>
      </c>
      <c r="AA143" s="36">
        <v>3.46</v>
      </c>
      <c r="AB143" s="36">
        <v>3.91</v>
      </c>
      <c r="AC143" s="36">
        <v>4.3499999999999996</v>
      </c>
      <c r="AD143" s="36">
        <v>4.7699999999999996</v>
      </c>
      <c r="AE143" s="36">
        <v>4.92</v>
      </c>
      <c r="AF143" s="36">
        <v>4.5</v>
      </c>
      <c r="AG143" s="36">
        <v>4.2</v>
      </c>
      <c r="AH143" s="36">
        <v>2.58</v>
      </c>
      <c r="AI143" s="36">
        <v>2.85</v>
      </c>
      <c r="AJ143" s="36">
        <v>2.57</v>
      </c>
      <c r="AK143" s="36">
        <v>2.85</v>
      </c>
      <c r="AL143" s="36">
        <v>2.2999999999999998</v>
      </c>
      <c r="AM143" s="36">
        <v>2.23</v>
      </c>
      <c r="AN143" s="36">
        <v>2.36</v>
      </c>
      <c r="AO143" s="36">
        <v>2.31</v>
      </c>
      <c r="AP143" s="36">
        <v>2.2400000000000002</v>
      </c>
      <c r="AQ143" s="36">
        <v>2.37</v>
      </c>
    </row>
    <row r="144" spans="1:43" x14ac:dyDescent="0.35">
      <c r="B144" s="34"/>
      <c r="D144" s="8" t="s">
        <v>235</v>
      </c>
      <c r="E144" s="67" t="s">
        <v>188</v>
      </c>
      <c r="F144" s="36">
        <v>2.36</v>
      </c>
      <c r="G144" s="36">
        <v>2.77</v>
      </c>
      <c r="H144" s="36">
        <v>3.44</v>
      </c>
      <c r="I144" s="36">
        <v>3.17</v>
      </c>
      <c r="J144" s="36">
        <v>3.29</v>
      </c>
      <c r="K144" s="36">
        <v>3.19</v>
      </c>
      <c r="L144" s="36">
        <v>3.41</v>
      </c>
      <c r="M144" s="36">
        <v>4.13</v>
      </c>
      <c r="N144" s="36">
        <v>3.43</v>
      </c>
      <c r="O144" s="36">
        <v>4.62</v>
      </c>
      <c r="P144" s="36">
        <v>4.07</v>
      </c>
      <c r="Q144" s="36">
        <v>3.87</v>
      </c>
      <c r="R144" s="36">
        <v>3.83</v>
      </c>
      <c r="S144" s="36">
        <v>4.17</v>
      </c>
      <c r="T144" s="36">
        <v>4.17</v>
      </c>
      <c r="U144" s="36">
        <v>3.45</v>
      </c>
      <c r="V144" s="36">
        <v>4.1399999999999997</v>
      </c>
      <c r="W144" s="36">
        <v>3.46</v>
      </c>
      <c r="X144" s="36">
        <v>3.52</v>
      </c>
      <c r="Y144" s="36">
        <v>3.42</v>
      </c>
      <c r="Z144" s="36">
        <v>3.46</v>
      </c>
      <c r="AA144" s="36">
        <v>3.34</v>
      </c>
      <c r="AB144" s="36">
        <v>3.54</v>
      </c>
      <c r="AC144" s="36">
        <v>3.5</v>
      </c>
      <c r="AD144" s="36">
        <v>3.4</v>
      </c>
      <c r="AE144" s="36">
        <v>3.44</v>
      </c>
      <c r="AF144" s="36">
        <v>3.53</v>
      </c>
      <c r="AG144" s="36">
        <v>3.47</v>
      </c>
      <c r="AH144" s="36">
        <v>3.24</v>
      </c>
      <c r="AI144" s="36">
        <v>3.24</v>
      </c>
      <c r="AJ144" s="36">
        <v>3.4</v>
      </c>
      <c r="AK144" s="36">
        <v>3.38</v>
      </c>
      <c r="AL144" s="36">
        <v>3.26</v>
      </c>
      <c r="AM144" s="36">
        <v>3.26</v>
      </c>
      <c r="AN144" s="36">
        <v>3.3</v>
      </c>
      <c r="AO144" s="36">
        <v>3.27</v>
      </c>
      <c r="AP144" s="36">
        <v>3.32</v>
      </c>
      <c r="AQ144" s="36">
        <v>3.28</v>
      </c>
    </row>
    <row r="145" spans="1:43" x14ac:dyDescent="0.35">
      <c r="A145" s="59"/>
      <c r="B145" s="59"/>
      <c r="C145" s="59"/>
      <c r="D145" s="59" t="s">
        <v>210</v>
      </c>
      <c r="E145" s="59"/>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row>
    <row r="146" spans="1:43" x14ac:dyDescent="0.35">
      <c r="B146" s="60" t="s">
        <v>34</v>
      </c>
      <c r="C146" s="12" t="s">
        <v>234</v>
      </c>
      <c r="D146" s="8" t="s">
        <v>190</v>
      </c>
      <c r="E146" s="67" t="s">
        <v>188</v>
      </c>
      <c r="F146" s="36">
        <v>2.4500000000000002</v>
      </c>
      <c r="G146" s="36">
        <v>3.38</v>
      </c>
      <c r="H146" s="36">
        <v>4.3</v>
      </c>
      <c r="I146" s="36">
        <v>4.21</v>
      </c>
      <c r="J146" s="36">
        <v>5.04</v>
      </c>
      <c r="K146" s="36">
        <v>4.4800000000000004</v>
      </c>
      <c r="L146" s="36">
        <v>4.22</v>
      </c>
      <c r="M146" s="36">
        <v>5.12</v>
      </c>
      <c r="N146" s="36">
        <v>3.32</v>
      </c>
      <c r="O146" s="36">
        <v>3.86</v>
      </c>
      <c r="P146" s="36">
        <v>3.93</v>
      </c>
      <c r="Q146" s="36">
        <v>4.0199999999999996</v>
      </c>
      <c r="R146" s="36">
        <v>3.26</v>
      </c>
      <c r="S146" s="36">
        <v>3.33</v>
      </c>
      <c r="T146" s="36">
        <v>2.97</v>
      </c>
      <c r="U146" s="36">
        <v>3.18</v>
      </c>
      <c r="V146" s="36">
        <v>2.95</v>
      </c>
      <c r="W146" s="36">
        <v>3.05</v>
      </c>
      <c r="X146" s="36">
        <v>3.27</v>
      </c>
      <c r="Y146" s="36">
        <v>2.96</v>
      </c>
      <c r="Z146" s="36">
        <v>3.18</v>
      </c>
      <c r="AA146" s="36">
        <v>3.64</v>
      </c>
      <c r="AB146" s="36">
        <v>3.79</v>
      </c>
      <c r="AC146" s="36">
        <v>4.47</v>
      </c>
      <c r="AD146" s="36">
        <v>4.96</v>
      </c>
      <c r="AE146" s="36">
        <v>4.93</v>
      </c>
      <c r="AF146" s="36">
        <v>4.34</v>
      </c>
      <c r="AG146" s="36">
        <v>4.21</v>
      </c>
      <c r="AH146" s="36">
        <v>2.61</v>
      </c>
      <c r="AI146" s="36">
        <v>3.07</v>
      </c>
      <c r="AJ146" s="36">
        <v>2.52</v>
      </c>
      <c r="AK146" s="36">
        <v>2.81</v>
      </c>
      <c r="AL146" s="36">
        <v>2.37</v>
      </c>
      <c r="AM146" s="36">
        <v>2.2599999999999998</v>
      </c>
      <c r="AN146" s="36">
        <v>2.27</v>
      </c>
      <c r="AO146" s="36">
        <v>2.35</v>
      </c>
      <c r="AP146" s="36">
        <v>2.31</v>
      </c>
      <c r="AQ146" s="36">
        <v>2.42</v>
      </c>
    </row>
    <row r="147" spans="1:43" x14ac:dyDescent="0.35">
      <c r="B147" s="34"/>
      <c r="D147" s="8" t="s">
        <v>235</v>
      </c>
      <c r="E147" s="67" t="s">
        <v>188</v>
      </c>
      <c r="F147" s="36">
        <v>2.36</v>
      </c>
      <c r="G147" s="36">
        <v>2.77</v>
      </c>
      <c r="H147" s="36">
        <v>3.44</v>
      </c>
      <c r="I147" s="36">
        <v>3.19</v>
      </c>
      <c r="J147" s="36">
        <v>3.28</v>
      </c>
      <c r="K147" s="36">
        <v>3.16</v>
      </c>
      <c r="L147" s="36">
        <v>3.39</v>
      </c>
      <c r="M147" s="36">
        <v>4.41</v>
      </c>
      <c r="N147" s="36">
        <v>3.42</v>
      </c>
      <c r="O147" s="36">
        <v>3.99</v>
      </c>
      <c r="P147" s="36">
        <v>3.36</v>
      </c>
      <c r="Q147" s="36">
        <v>4.3499999999999996</v>
      </c>
      <c r="R147" s="36">
        <v>3.59</v>
      </c>
      <c r="S147" s="36">
        <v>4.33</v>
      </c>
      <c r="T147" s="36">
        <v>3.76</v>
      </c>
      <c r="U147" s="36">
        <v>3.47</v>
      </c>
      <c r="V147" s="36">
        <v>3.28</v>
      </c>
      <c r="W147" s="36">
        <v>4.12</v>
      </c>
      <c r="X147" s="36">
        <v>3.47</v>
      </c>
      <c r="Y147" s="36">
        <v>3.37</v>
      </c>
      <c r="Z147" s="36">
        <v>3.63</v>
      </c>
      <c r="AA147" s="36">
        <v>3.33</v>
      </c>
      <c r="AB147" s="36">
        <v>3.47</v>
      </c>
      <c r="AC147" s="36">
        <v>3.45</v>
      </c>
      <c r="AD147" s="36">
        <v>3.34</v>
      </c>
      <c r="AE147" s="36">
        <v>3.38</v>
      </c>
      <c r="AF147" s="36">
        <v>3.55</v>
      </c>
      <c r="AG147" s="36">
        <v>3.53</v>
      </c>
      <c r="AH147" s="36">
        <v>3.33</v>
      </c>
      <c r="AI147" s="36">
        <v>3.28</v>
      </c>
      <c r="AJ147" s="36">
        <v>3.39</v>
      </c>
      <c r="AK147" s="36">
        <v>3.24</v>
      </c>
      <c r="AL147" s="36">
        <v>3.24</v>
      </c>
      <c r="AM147" s="36">
        <v>3.25</v>
      </c>
      <c r="AN147" s="36">
        <v>3.41</v>
      </c>
      <c r="AO147" s="36">
        <v>3.33</v>
      </c>
      <c r="AP147" s="36">
        <v>3.35</v>
      </c>
      <c r="AQ147" s="36">
        <v>3.34</v>
      </c>
    </row>
    <row r="148" spans="1:43" x14ac:dyDescent="0.35">
      <c r="B148" s="34" t="s">
        <v>236</v>
      </c>
    </row>
    <row r="149" spans="1:43" x14ac:dyDescent="0.35">
      <c r="B149" s="34"/>
    </row>
    <row r="150" spans="1:43" x14ac:dyDescent="0.35">
      <c r="A150" s="58"/>
      <c r="B150" s="57" t="s">
        <v>85</v>
      </c>
      <c r="C150" s="57"/>
      <c r="D150" s="58"/>
      <c r="E150" s="58"/>
      <c r="F150" s="58" t="s">
        <v>210</v>
      </c>
      <c r="G150" s="58" t="s">
        <v>210</v>
      </c>
      <c r="H150" s="58" t="s">
        <v>210</v>
      </c>
      <c r="I150" s="58" t="s">
        <v>210</v>
      </c>
      <c r="J150" s="58" t="s">
        <v>210</v>
      </c>
      <c r="K150" s="58" t="s">
        <v>210</v>
      </c>
      <c r="L150" s="58" t="s">
        <v>210</v>
      </c>
      <c r="M150" s="58" t="s">
        <v>210</v>
      </c>
      <c r="N150" s="58" t="s">
        <v>210</v>
      </c>
      <c r="O150" s="58" t="s">
        <v>210</v>
      </c>
      <c r="P150" s="58" t="s">
        <v>210</v>
      </c>
      <c r="Q150" s="58" t="s">
        <v>210</v>
      </c>
      <c r="R150" s="58" t="s">
        <v>210</v>
      </c>
      <c r="S150" s="58" t="s">
        <v>210</v>
      </c>
      <c r="T150" s="58" t="s">
        <v>210</v>
      </c>
      <c r="U150" s="58" t="s">
        <v>210</v>
      </c>
      <c r="V150" s="58" t="s">
        <v>210</v>
      </c>
      <c r="W150" s="58" t="s">
        <v>210</v>
      </c>
      <c r="X150" s="58" t="s">
        <v>210</v>
      </c>
      <c r="Y150" s="58" t="s">
        <v>210</v>
      </c>
      <c r="Z150" s="58" t="s">
        <v>210</v>
      </c>
      <c r="AA150" s="58" t="s">
        <v>210</v>
      </c>
      <c r="AB150" s="58" t="s">
        <v>210</v>
      </c>
      <c r="AC150" s="58" t="s">
        <v>210</v>
      </c>
      <c r="AD150" s="58" t="s">
        <v>210</v>
      </c>
      <c r="AE150" s="58" t="s">
        <v>210</v>
      </c>
      <c r="AF150" s="58" t="s">
        <v>210</v>
      </c>
      <c r="AG150" s="58" t="s">
        <v>210</v>
      </c>
      <c r="AH150" s="58" t="s">
        <v>210</v>
      </c>
      <c r="AI150" s="58" t="s">
        <v>210</v>
      </c>
      <c r="AJ150" s="58" t="s">
        <v>210</v>
      </c>
      <c r="AK150" s="58" t="s">
        <v>210</v>
      </c>
      <c r="AL150" s="58" t="s">
        <v>210</v>
      </c>
      <c r="AM150" s="58" t="s">
        <v>210</v>
      </c>
      <c r="AN150" s="58" t="s">
        <v>210</v>
      </c>
      <c r="AO150" s="58" t="s">
        <v>210</v>
      </c>
      <c r="AP150" s="58" t="s">
        <v>210</v>
      </c>
      <c r="AQ150" s="58" t="s">
        <v>210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A4922-6E89-4444-9D21-F202E07E2D4D}">
  <sheetPr codeName="Sheet8"/>
  <dimension ref="A1:I31"/>
  <sheetViews>
    <sheetView showGridLines="0" workbookViewId="0"/>
  </sheetViews>
  <sheetFormatPr defaultRowHeight="14.5" x14ac:dyDescent="0.35"/>
  <cols>
    <col min="1" max="2" width="2.54296875" customWidth="1"/>
    <col min="3" max="3" width="4" customWidth="1"/>
    <col min="4" max="4" width="20.54296875" customWidth="1"/>
    <col min="5" max="5" width="23.453125" customWidth="1"/>
    <col min="6" max="6" width="26.1796875" customWidth="1"/>
    <col min="7" max="7" width="33.453125" customWidth="1"/>
    <col min="8" max="9" width="2.54296875" customWidth="1"/>
  </cols>
  <sheetData>
    <row r="1" spans="1:9" ht="18.5" thickBot="1" x14ac:dyDescent="0.6">
      <c r="A1" s="42"/>
      <c r="B1" s="42"/>
      <c r="C1" s="42"/>
      <c r="D1" s="42"/>
      <c r="E1" s="42"/>
      <c r="F1" s="42"/>
      <c r="G1" s="42"/>
      <c r="H1" s="42"/>
      <c r="I1" s="42"/>
    </row>
    <row r="2" spans="1:9" ht="18" x14ac:dyDescent="0.55000000000000004">
      <c r="A2" s="1"/>
      <c r="B2" s="2"/>
      <c r="C2" s="3"/>
      <c r="D2" s="3"/>
      <c r="E2" s="3"/>
      <c r="F2" s="3"/>
      <c r="G2" s="3"/>
      <c r="H2" s="4"/>
      <c r="I2" s="1"/>
    </row>
    <row r="3" spans="1:9" ht="21.5" x14ac:dyDescent="0.55000000000000004">
      <c r="A3" s="1"/>
      <c r="B3" s="5"/>
      <c r="C3" s="6"/>
      <c r="D3" s="7"/>
      <c r="E3" s="7"/>
      <c r="F3" s="8"/>
      <c r="G3" s="8"/>
      <c r="H3" s="9"/>
      <c r="I3" s="1"/>
    </row>
    <row r="4" spans="1:9" ht="18" x14ac:dyDescent="0.55000000000000004">
      <c r="A4" s="1"/>
      <c r="B4" s="5"/>
      <c r="C4" s="43"/>
      <c r="D4" s="8"/>
      <c r="E4" s="8"/>
      <c r="F4" s="8"/>
      <c r="G4" s="8"/>
      <c r="H4" s="9"/>
      <c r="I4" s="1"/>
    </row>
    <row r="5" spans="1:9" ht="18" x14ac:dyDescent="0.55000000000000004">
      <c r="A5" s="1"/>
      <c r="B5" s="5"/>
      <c r="C5" s="12" t="s">
        <v>237</v>
      </c>
      <c r="D5" s="8"/>
      <c r="E5" s="8"/>
      <c r="F5" s="8"/>
      <c r="G5" s="8"/>
      <c r="H5" s="9"/>
      <c r="I5" s="1"/>
    </row>
    <row r="6" spans="1:9" ht="18" x14ac:dyDescent="0.55000000000000004">
      <c r="A6" s="1"/>
      <c r="B6" s="5"/>
      <c r="C6" s="8"/>
      <c r="D6" s="15" t="s">
        <v>238</v>
      </c>
      <c r="E6" s="15" t="s">
        <v>17</v>
      </c>
      <c r="F6" s="44"/>
      <c r="G6" s="44"/>
      <c r="H6" s="9"/>
      <c r="I6" s="1"/>
    </row>
    <row r="7" spans="1:9" ht="14.9" customHeight="1" x14ac:dyDescent="0.55000000000000004">
      <c r="A7" s="1"/>
      <c r="B7" s="5"/>
      <c r="C7" s="8"/>
      <c r="D7" s="18" t="s">
        <v>165</v>
      </c>
      <c r="E7" s="19" t="s">
        <v>239</v>
      </c>
      <c r="F7" s="45"/>
      <c r="G7" s="46"/>
      <c r="H7" s="9"/>
      <c r="I7" s="1"/>
    </row>
    <row r="8" spans="1:9" ht="14.9" customHeight="1" x14ac:dyDescent="0.55000000000000004">
      <c r="A8" s="1"/>
      <c r="B8" s="5"/>
      <c r="C8" s="8"/>
      <c r="D8" s="18" t="s">
        <v>240</v>
      </c>
      <c r="E8" s="19" t="s">
        <v>241</v>
      </c>
      <c r="F8" s="45"/>
      <c r="G8" s="46"/>
      <c r="H8" s="9"/>
      <c r="I8" s="1"/>
    </row>
    <row r="9" spans="1:9" ht="14.9" customHeight="1" x14ac:dyDescent="0.55000000000000004">
      <c r="A9" s="1"/>
      <c r="B9" s="5"/>
      <c r="C9" s="8"/>
      <c r="D9" s="18" t="s">
        <v>242</v>
      </c>
      <c r="E9" s="47" t="s">
        <v>243</v>
      </c>
      <c r="F9" s="45"/>
      <c r="G9" s="45"/>
      <c r="H9" s="9"/>
      <c r="I9" s="1"/>
    </row>
    <row r="10" spans="1:9" ht="14.9" customHeight="1" x14ac:dyDescent="0.55000000000000004">
      <c r="A10" s="1"/>
      <c r="B10" s="5"/>
      <c r="C10" s="8"/>
      <c r="D10" s="8" t="s">
        <v>244</v>
      </c>
      <c r="E10" s="19" t="s">
        <v>245</v>
      </c>
      <c r="F10" s="45"/>
      <c r="G10" s="45"/>
      <c r="H10" s="9"/>
      <c r="I10" s="1"/>
    </row>
    <row r="11" spans="1:9" ht="14.9" customHeight="1" x14ac:dyDescent="0.55000000000000004">
      <c r="A11" s="1"/>
      <c r="B11" s="5"/>
      <c r="C11" s="8"/>
      <c r="D11" s="18" t="s">
        <v>98</v>
      </c>
      <c r="E11" s="19" t="s">
        <v>246</v>
      </c>
      <c r="F11" s="45"/>
      <c r="G11" s="46"/>
      <c r="H11" s="9"/>
      <c r="I11" s="1"/>
    </row>
    <row r="12" spans="1:9" ht="14.9" customHeight="1" x14ac:dyDescent="0.55000000000000004">
      <c r="A12" s="1"/>
      <c r="B12" s="5"/>
      <c r="C12" s="8"/>
      <c r="D12" s="18" t="s">
        <v>247</v>
      </c>
      <c r="E12" s="17" t="s">
        <v>248</v>
      </c>
      <c r="F12" s="46"/>
      <c r="G12" s="45"/>
      <c r="H12" s="9"/>
      <c r="I12" s="1"/>
    </row>
    <row r="13" spans="1:9" ht="14.9" customHeight="1" x14ac:dyDescent="0.55000000000000004">
      <c r="A13" s="1"/>
      <c r="B13" s="5"/>
      <c r="C13" s="8"/>
      <c r="D13" s="18" t="s">
        <v>249</v>
      </c>
      <c r="E13" s="17" t="s">
        <v>250</v>
      </c>
      <c r="F13" s="46"/>
      <c r="G13" s="46"/>
      <c r="H13" s="9"/>
      <c r="I13" s="1"/>
    </row>
    <row r="14" spans="1:9" ht="14.9" customHeight="1" x14ac:dyDescent="0.55000000000000004">
      <c r="A14" s="1"/>
      <c r="B14" s="5"/>
      <c r="C14" s="8"/>
      <c r="D14" s="8" t="s">
        <v>251</v>
      </c>
      <c r="E14" s="18" t="s">
        <v>252</v>
      </c>
      <c r="F14" s="46"/>
      <c r="G14" s="45"/>
      <c r="H14" s="9"/>
      <c r="I14" s="1"/>
    </row>
    <row r="15" spans="1:9" ht="14.9" customHeight="1" x14ac:dyDescent="0.55000000000000004">
      <c r="A15" s="1"/>
      <c r="B15" s="5"/>
      <c r="C15" s="8"/>
      <c r="D15" s="18" t="s">
        <v>253</v>
      </c>
      <c r="E15" s="19" t="s">
        <v>254</v>
      </c>
      <c r="F15" s="45"/>
      <c r="G15" s="45"/>
      <c r="H15" s="9"/>
      <c r="I15" s="1"/>
    </row>
    <row r="16" spans="1:9" ht="14.9" customHeight="1" x14ac:dyDescent="0.55000000000000004">
      <c r="A16" s="1"/>
      <c r="B16" s="5"/>
      <c r="C16" s="8"/>
      <c r="D16" s="18" t="s">
        <v>93</v>
      </c>
      <c r="E16" s="17" t="s">
        <v>255</v>
      </c>
      <c r="F16" s="46"/>
      <c r="G16" s="46"/>
      <c r="H16" s="9"/>
      <c r="I16" s="1"/>
    </row>
    <row r="17" spans="1:9" ht="18" x14ac:dyDescent="0.55000000000000004">
      <c r="A17" s="1"/>
      <c r="B17" s="5"/>
      <c r="C17" s="8"/>
      <c r="D17" s="20"/>
      <c r="E17" s="20"/>
      <c r="F17" s="20"/>
      <c r="G17" s="20"/>
      <c r="H17" s="9"/>
      <c r="I17" s="1"/>
    </row>
    <row r="18" spans="1:9" ht="18" x14ac:dyDescent="0.55000000000000004">
      <c r="A18" s="1"/>
      <c r="B18" s="5"/>
      <c r="C18" s="12" t="s">
        <v>256</v>
      </c>
      <c r="D18" s="8"/>
      <c r="E18" s="8"/>
      <c r="F18" s="8"/>
      <c r="G18" s="8"/>
      <c r="H18" s="9"/>
      <c r="I18" s="1"/>
    </row>
    <row r="19" spans="1:9" ht="18" x14ac:dyDescent="0.55000000000000004">
      <c r="A19" s="1"/>
      <c r="B19" s="5"/>
      <c r="C19" s="8"/>
      <c r="D19" s="15" t="s">
        <v>238</v>
      </c>
      <c r="E19" s="15" t="s">
        <v>17</v>
      </c>
      <c r="F19" s="44"/>
      <c r="G19" s="44"/>
      <c r="H19" s="9"/>
      <c r="I19" s="1"/>
    </row>
    <row r="20" spans="1:9" ht="18" x14ac:dyDescent="0.55000000000000004">
      <c r="A20" s="1"/>
      <c r="B20" s="5"/>
      <c r="C20" s="8"/>
      <c r="D20" s="18" t="s">
        <v>257</v>
      </c>
      <c r="E20" s="47" t="s">
        <v>258</v>
      </c>
      <c r="F20" s="18"/>
      <c r="G20" s="18"/>
      <c r="H20" s="9"/>
      <c r="I20" s="1"/>
    </row>
    <row r="21" spans="1:9" ht="18" x14ac:dyDescent="0.55000000000000004">
      <c r="A21" s="1"/>
      <c r="B21" s="5"/>
      <c r="C21" s="8"/>
      <c r="D21" s="18" t="s">
        <v>259</v>
      </c>
      <c r="E21" s="47" t="s">
        <v>260</v>
      </c>
      <c r="F21" s="47"/>
      <c r="G21" s="47"/>
      <c r="H21" s="9"/>
      <c r="I21" s="1"/>
    </row>
    <row r="22" spans="1:9" ht="18" x14ac:dyDescent="0.55000000000000004">
      <c r="A22" s="1"/>
      <c r="B22" s="5"/>
      <c r="C22" s="8"/>
      <c r="D22" s="18" t="s">
        <v>261</v>
      </c>
      <c r="E22" s="47" t="s">
        <v>262</v>
      </c>
      <c r="F22" s="47"/>
      <c r="G22" s="47"/>
      <c r="H22" s="9"/>
      <c r="I22" s="1"/>
    </row>
    <row r="23" spans="1:9" ht="18" x14ac:dyDescent="0.55000000000000004">
      <c r="A23" s="1"/>
      <c r="B23" s="5"/>
      <c r="C23" s="8"/>
      <c r="D23" s="18" t="s">
        <v>263</v>
      </c>
      <c r="E23" s="47" t="s">
        <v>264</v>
      </c>
      <c r="F23" s="47"/>
      <c r="G23" s="47"/>
      <c r="H23" s="9"/>
      <c r="I23" s="1"/>
    </row>
    <row r="24" spans="1:9" ht="18" x14ac:dyDescent="0.55000000000000004">
      <c r="A24" s="1"/>
      <c r="B24" s="5"/>
      <c r="C24" s="8"/>
      <c r="D24" s="18" t="s">
        <v>265</v>
      </c>
      <c r="E24" s="18" t="s">
        <v>266</v>
      </c>
      <c r="F24" s="47"/>
      <c r="G24" s="47"/>
      <c r="H24" s="9"/>
      <c r="I24" s="1"/>
    </row>
    <row r="25" spans="1:9" ht="18" x14ac:dyDescent="0.55000000000000004">
      <c r="A25" s="1"/>
      <c r="B25" s="5"/>
      <c r="C25" s="8"/>
      <c r="D25" s="18" t="s">
        <v>267</v>
      </c>
      <c r="E25" s="18" t="s">
        <v>268</v>
      </c>
      <c r="F25" s="47"/>
      <c r="G25" s="47"/>
      <c r="H25" s="9"/>
      <c r="I25" s="1"/>
    </row>
    <row r="26" spans="1:9" ht="18" x14ac:dyDescent="0.55000000000000004">
      <c r="A26" s="1"/>
      <c r="B26" s="5"/>
      <c r="C26" s="8"/>
      <c r="D26" s="18" t="s">
        <v>269</v>
      </c>
      <c r="E26" s="18" t="s">
        <v>270</v>
      </c>
      <c r="F26" s="47"/>
      <c r="G26" s="47"/>
      <c r="H26" s="9"/>
      <c r="I26" s="1"/>
    </row>
    <row r="27" spans="1:9" ht="18" x14ac:dyDescent="0.55000000000000004">
      <c r="A27" s="1"/>
      <c r="B27" s="5"/>
      <c r="C27" s="8"/>
      <c r="D27" s="18" t="s">
        <v>271</v>
      </c>
      <c r="E27" s="18" t="s">
        <v>272</v>
      </c>
      <c r="F27" s="18"/>
      <c r="G27" s="18"/>
      <c r="H27" s="9"/>
      <c r="I27" s="1"/>
    </row>
    <row r="28" spans="1:9" ht="18" x14ac:dyDescent="0.55000000000000004">
      <c r="A28" s="1"/>
      <c r="B28" s="5"/>
      <c r="C28" s="8"/>
      <c r="D28" s="18" t="s">
        <v>273</v>
      </c>
      <c r="E28" s="18" t="s">
        <v>274</v>
      </c>
      <c r="F28" s="18"/>
      <c r="G28" s="18"/>
      <c r="H28" s="9"/>
      <c r="I28" s="1"/>
    </row>
    <row r="29" spans="1:9" ht="18" x14ac:dyDescent="0.55000000000000004">
      <c r="A29" s="1"/>
      <c r="B29" s="5"/>
      <c r="C29" s="8"/>
      <c r="D29" s="18" t="s">
        <v>275</v>
      </c>
      <c r="E29" s="69" t="s">
        <v>276</v>
      </c>
      <c r="F29" s="69"/>
      <c r="G29" s="69"/>
      <c r="H29" s="9"/>
      <c r="I29" s="1"/>
    </row>
    <row r="30" spans="1:9" ht="18.5" thickBot="1" x14ac:dyDescent="0.6">
      <c r="A30" s="1"/>
      <c r="B30" s="23"/>
      <c r="C30" s="24"/>
      <c r="D30" s="24"/>
      <c r="E30" s="24"/>
      <c r="F30" s="24"/>
      <c r="G30" s="24"/>
      <c r="H30" s="25"/>
      <c r="I30" s="1"/>
    </row>
    <row r="31" spans="1:9" ht="18" x14ac:dyDescent="0.55000000000000004">
      <c r="A31" s="1"/>
      <c r="B31" s="1"/>
      <c r="C31" s="1"/>
      <c r="D31" s="1"/>
      <c r="E31" s="1"/>
      <c r="F31" s="1"/>
      <c r="G31" s="1"/>
      <c r="H31" s="1"/>
      <c r="I31" s="1"/>
    </row>
  </sheetData>
  <mergeCells count="1">
    <mergeCell ref="E29:G2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d664ea2-425c-4d65-8d52-0225bdf07fab">
      <Terms xmlns="http://schemas.microsoft.com/office/infopath/2007/PartnerControls"/>
    </lcf76f155ced4ddcb4097134ff3c332f>
    <TaxCatchAll xmlns="6644b02a-369f-4cc3-8110-4ca6386cfcb4">
      <Value>40</Value>
      <Value>38</Value>
      <Value>37</Value>
      <Value>36</Value>
      <Value>35</Value>
    </TaxCatchAll>
    <dlc_EmailBCC xmlns="http://schemas.microsoft.com/sharepoint/v3" xsi:nil="true"/>
    <HMT_ClosedbyOrig xmlns="6644b02a-369f-4cc3-8110-4ca6386cfcb4">
      <UserInfo>
        <DisplayName/>
        <AccountId xsi:nil="true"/>
        <AccountType/>
      </UserInfo>
    </HMT_ClosedbyOrig>
    <dlc_EmailReceivedUTC xmlns="http://schemas.microsoft.com/sharepoint/v3" xsi:nil="true"/>
    <dlc_EmailSentUTC xmlns="http://schemas.microsoft.com/sharepoint/v3" xsi:nil="true"/>
    <dlc_EmailSubject xmlns="http://schemas.microsoft.com/sharepoint/v3" xsi:nil="true"/>
    <dlc_EmailTo xmlns="http://schemas.microsoft.com/sharepoint/v3" xsi:nil="true"/>
    <dlc_EmailFrom xmlns="http://schemas.microsoft.com/sharepoint/v3" xsi:nil="true"/>
    <dlc_EmailCC xmlns="http://schemas.microsoft.com/sharepoint/v3" xsi:nil="true"/>
    <dlc_EmailMailbox xmlns="http://schemas.microsoft.com/sharepoint/v3">
      <UserInfo>
        <DisplayName/>
        <AccountId xsi:nil="true"/>
        <AccountType/>
      </UserInfo>
    </dlc_EmailMailbox>
    <HMT_DocumentTypeHTField0 xmlns="6644b02a-369f-4cc3-8110-4ca6386cfcb4">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c235b5c2-f697-427b-a70a-43d69599f998</TermId>
        </TermInfo>
      </Terms>
    </HMT_DocumentTypeHTField0>
    <HMT_Topic xmlns="6644b02a-369f-4cc3-8110-4ca6386cfcb4">Final report</HMT_Topic>
    <HMT_SubTeamHTField0 xmlns="6644b02a-369f-4cc3-8110-4ca6386cfcb4">
      <Terms xmlns="http://schemas.microsoft.com/office/infopath/2007/PartnerControls"/>
    </HMT_SubTeamHTField0>
    <HMT_Record xmlns="6644b02a-369f-4cc3-8110-4ca6386cfcb4">true</HMT_Record>
    <HMT_LegacySensitive xmlns="6644b02a-369f-4cc3-8110-4ca6386cfcb4">false</HMT_LegacySensitive>
    <HMT_TeamHTField0 xmlns="6644b02a-369f-4cc3-8110-4ca6386cfcb4">
      <Terms xmlns="http://schemas.microsoft.com/office/infopath/2007/PartnerControls">
        <TermInfo xmlns="http://schemas.microsoft.com/office/infopath/2007/PartnerControls">
          <TermName xmlns="http://schemas.microsoft.com/office/infopath/2007/PartnerControls">NIC Team</TermName>
          <TermId xmlns="http://schemas.microsoft.com/office/infopath/2007/PartnerControls">9b399fae-6714-4f60-913d-c470c9698865</TermId>
        </TermInfo>
      </Terms>
    </HMT_TeamHTField0>
    <HMT_CategoryHTField0 xmlns="6644b02a-369f-4cc3-8110-4ca6386cfcb4">
      <Terms xmlns="http://schemas.microsoft.com/office/infopath/2007/PartnerControls">
        <TermInfo xmlns="http://schemas.microsoft.com/office/infopath/2007/PartnerControls">
          <TermName xmlns="http://schemas.microsoft.com/office/infopath/2007/PartnerControls">Policy Document Types</TermName>
          <TermId xmlns="http://schemas.microsoft.com/office/infopath/2007/PartnerControls">bd4325a7-7f6a-48f9-b0dc-cc3aef626e65</TermId>
        </TermInfo>
      </Terms>
    </HMT_CategoryHTField0>
    <HMT_Theme xmlns="6644b02a-369f-4cc3-8110-4ca6386cfcb4">NIA 2</HMT_Theme>
    <HMT_SubTopic xmlns="6644b02a-369f-4cc3-8110-4ca6386cfcb4">Supplementary annexes</HMT_SubTopic>
    <HMT_ClosedArchive xmlns="6644b02a-369f-4cc3-8110-4ca6386cfcb4">false</HMT_ClosedArchive>
    <b9c42a306c8b47fcbaf8a41a71352f3a xmlns="6644b02a-369f-4cc3-8110-4ca6386cfcb4">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1803aa85-5d13-4a57-a135-e2ed4c221e1b</TermId>
        </TermInfo>
      </Terms>
    </b9c42a306c8b47fcbaf8a41a71352f3a>
    <HMT_GroupHTField0 xmlns="6644b02a-369f-4cc3-8110-4ca6386cfcb4">
      <Terms xmlns="http://schemas.microsoft.com/office/infopath/2007/PartnerControls">
        <TermInfo xmlns="http://schemas.microsoft.com/office/infopath/2007/PartnerControls">
          <TermName xmlns="http://schemas.microsoft.com/office/infopath/2007/PartnerControls">NIC</TermName>
          <TermId xmlns="http://schemas.microsoft.com/office/infopath/2007/PartnerControls">0cc92277-be5c-411f-aac2-6a54f41a702c</TermId>
        </TermInfo>
      </Terms>
    </HMT_GroupHTField0>
    <HMT_LegacyRecord xmlns="6644b02a-369f-4cc3-8110-4ca6386cfcb4">false</HMT_LegacyRecord>
    <_dlc_DocId xmlns="6644b02a-369f-4cc3-8110-4ca6386cfcb4">NIC-1101583835-20837</_dlc_DocId>
    <_dlc_DocIdUrl xmlns="6644b02a-369f-4cc3-8110-4ca6386cfcb4">
      <Url>https://tris42.sharepoint.com/sites/nic_is_nic/_layouts/15/DocIdRedir.aspx?ID=NIC-1101583835-20837</Url>
      <Description>NIC-1101583835-20837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NIC Document" ma:contentTypeID="0x010100F3DA492754083E45834DB37B66A7598000E23C0D2C3176FA4A97DB7F95327E2BB4" ma:contentTypeVersion="437" ma:contentTypeDescription="Create an InfoStore Document" ma:contentTypeScope="" ma:versionID="2cd92149d7f3c10861f7c58c9a7a5d62">
  <xsd:schema xmlns:xsd="http://www.w3.org/2001/XMLSchema" xmlns:xs="http://www.w3.org/2001/XMLSchema" xmlns:p="http://schemas.microsoft.com/office/2006/metadata/properties" xmlns:ns1="http://schemas.microsoft.com/sharepoint/v3" xmlns:ns2="6644b02a-369f-4cc3-8110-4ca6386cfcb4" xmlns:ns3="dd664ea2-425c-4d65-8d52-0225bdf07fab" targetNamespace="http://schemas.microsoft.com/office/2006/metadata/properties" ma:root="true" ma:fieldsID="6478025b7d630816992c728c70d78a5a" ns1:_="" ns2:_="" ns3:_="">
    <xsd:import namespace="http://schemas.microsoft.com/sharepoint/v3"/>
    <xsd:import namespace="6644b02a-369f-4cc3-8110-4ca6386cfcb4"/>
    <xsd:import namespace="dd664ea2-425c-4d65-8d52-0225bdf07fab"/>
    <xsd:element name="properties">
      <xsd:complexType>
        <xsd:sequence>
          <xsd:element name="documentManagement">
            <xsd:complexType>
              <xsd:all>
                <xsd:element ref="ns1:dlc_EmailSubject" minOccurs="0"/>
                <xsd:element ref="ns1:dlc_EmailMailbox" minOccurs="0"/>
                <xsd:element ref="ns1:dlc_EmailTo" minOccurs="0"/>
                <xsd:element ref="ns1:dlc_EmailFrom" minOccurs="0"/>
                <xsd:element ref="ns1:dlc_EmailCC" minOccurs="0"/>
                <xsd:element ref="ns1:dlc_EmailBCC" minOccurs="0"/>
                <xsd:element ref="ns1:dlc_EmailSentUTC" minOccurs="0"/>
                <xsd:element ref="ns1:dlc_EmailReceivedUTC" minOccurs="0"/>
                <xsd:element ref="ns2:HMT_DocumentTypeHTField0" minOccurs="0"/>
                <xsd:element ref="ns2:HMT_Record" minOccurs="0"/>
                <xsd:element ref="ns2:HMT_GroupHTField0" minOccurs="0"/>
                <xsd:element ref="ns2:HMT_TeamHTField0" minOccurs="0"/>
                <xsd:element ref="ns2:HMT_SubTeamHTField0" minOccurs="0"/>
                <xsd:element ref="ns2:HMT_Theme" minOccurs="0"/>
                <xsd:element ref="ns2:HMT_Topic" minOccurs="0"/>
                <xsd:element ref="ns2:HMT_SubTopic" minOccurs="0"/>
                <xsd:element ref="ns2:HMT_CategoryHTField0" minOccurs="0"/>
                <xsd:element ref="ns2:HMT_ClosedOn" minOccurs="0"/>
                <xsd:element ref="ns2:HMT_DeletedOn" minOccurs="0"/>
                <xsd:element ref="ns2:HMT_ArchivedOn" minOccurs="0"/>
                <xsd:element ref="ns2:HMT_LegacyItemID" minOccurs="0"/>
                <xsd:element ref="ns2:HMT_LegacyCreatedBy" minOccurs="0"/>
                <xsd:element ref="ns2:HMT_LegacyModifiedBy" minOccurs="0"/>
                <xsd:element ref="ns2:HMT_LegacyOrigSource" minOccurs="0"/>
                <xsd:element ref="ns2:HMT_LegacyExtRef" minOccurs="0"/>
                <xsd:element ref="ns2:HMT_LegacySensitive" minOccurs="0"/>
                <xsd:element ref="ns2:HMT_LegacyRecord" minOccurs="0"/>
                <xsd:element ref="ns2:HMT_Audit" minOccurs="0"/>
                <xsd:element ref="ns2:HMT_ClosedBy" minOccurs="0"/>
                <xsd:element ref="ns2:HMT_ArchivedBy" minOccurs="0"/>
                <xsd:element ref="ns2:HMT_ClosedArchive" minOccurs="0"/>
                <xsd:element ref="ns2:HMT_ClosedOnOrig" minOccurs="0"/>
                <xsd:element ref="ns2:HMT_ClosedbyOrig" minOccurs="0"/>
                <xsd:element ref="ns2:_dlc_DocIdUrl" minOccurs="0"/>
                <xsd:element ref="ns2:TaxCatchAllLabel" minOccurs="0"/>
                <xsd:element ref="ns2:TaxCatchAll" minOccurs="0"/>
                <xsd:element ref="ns2:b9c42a306c8b47fcbaf8a41a71352f3a" minOccurs="0"/>
                <xsd:element ref="ns2:_dlc_DocId"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lc_EmailSubject" ma:index="0" nillable="true" ma:displayName="Subject" ma:description="" ma:internalName="dlc_EmailSubject">
      <xsd:simpleType>
        <xsd:restriction base="dms:Text">
          <xsd:maxLength value="255"/>
        </xsd:restriction>
      </xsd:simpleType>
    </xsd:element>
    <xsd:element name="dlc_EmailMailbox" ma:index="1" nillable="true" ma:displayName="Submitter" ma:description="" ma:internalName="dlc_EmailMailbox">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lc_EmailTo" ma:index="2" nillable="true" ma:displayName="To" ma:description="" ma:internalName="dlc_EmailTo">
      <xsd:simpleType>
        <xsd:restriction base="dms:Text">
          <xsd:maxLength value="255"/>
        </xsd:restriction>
      </xsd:simpleType>
    </xsd:element>
    <xsd:element name="dlc_EmailFrom" ma:index="3" nillable="true" ma:displayName="From" ma:description="" ma:internalName="dlc_EmailFrom">
      <xsd:simpleType>
        <xsd:restriction base="dms:Text">
          <xsd:maxLength value="255"/>
        </xsd:restriction>
      </xsd:simpleType>
    </xsd:element>
    <xsd:element name="dlc_EmailCC" ma:index="4" nillable="true" ma:displayName="CC" ma:description="" ma:internalName="dlc_EmailCC">
      <xsd:simpleType>
        <xsd:restriction base="dms:Note">
          <xsd:maxLength value="1024"/>
        </xsd:restriction>
      </xsd:simpleType>
    </xsd:element>
    <xsd:element name="dlc_EmailBCC" ma:index="5" nillable="true" ma:displayName="BCC" ma:description="" ma:internalName="dlc_EmailBCC">
      <xsd:simpleType>
        <xsd:restriction base="dms:Note">
          <xsd:maxLength value="1024"/>
        </xsd:restriction>
      </xsd:simpleType>
    </xsd:element>
    <xsd:element name="dlc_EmailSentUTC" ma:index="6" nillable="true" ma:displayName="Date Sent" ma:description="" ma:internalName="dlc_EmailSentUTC">
      <xsd:simpleType>
        <xsd:restriction base="dms:DateTime"/>
      </xsd:simpleType>
    </xsd:element>
    <xsd:element name="dlc_EmailReceivedUTC" ma:index="7" nillable="true" ma:displayName="Date Received" ma:description="" ma:internalName="dlc_EmailReceivedUTC">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644b02a-369f-4cc3-8110-4ca6386cfcb4" elementFormDefault="qualified">
    <xsd:import namespace="http://schemas.microsoft.com/office/2006/documentManagement/types"/>
    <xsd:import namespace="http://schemas.microsoft.com/office/infopath/2007/PartnerControls"/>
    <xsd:element name="HMT_DocumentTypeHTField0" ma:index="9" nillable="true" ma:taxonomy="true" ma:internalName="HMT_DocumentTypeHTField0" ma:taxonomyFieldName="HMT_DocumentType" ma:displayName="Document Type" ma:indexed="true" ma:default="-1;#Other|c235b5c2-f697-427b-a70a-43d69599f998" ma:fieldId="{64e205a0-0872-4e26-9aef-64ca7bdb5848}" ma:sspId="9002b6cd-6bc3-456d-8dd0-19fe32dddaf9" ma:termSetId="3c19b2b4-6767-49d7-bf7e-a6f60c064094" ma:anchorId="bd4325a7-7f6a-48f9-b0dc-cc3aef626e65" ma:open="false" ma:isKeyword="false">
      <xsd:complexType>
        <xsd:sequence>
          <xsd:element ref="pc:Terms" minOccurs="0" maxOccurs="1"/>
        </xsd:sequence>
      </xsd:complexType>
    </xsd:element>
    <xsd:element name="HMT_Record" ma:index="10" nillable="true" ma:displayName="Record" ma:description="Is this document a record?" ma:hidden="true" ma:internalName="HMT_Record" ma:readOnly="true">
      <xsd:simpleType>
        <xsd:restriction base="dms:Boolean"/>
      </xsd:simpleType>
    </xsd:element>
    <xsd:element name="HMT_GroupHTField0" ma:index="12" nillable="true" ma:taxonomy="true" ma:internalName="HMT_GroupHTField0" ma:taxonomyFieldName="HMT_Group" ma:displayName="Organisation unit" ma:indexed="true" ma:readOnly="true" ma:default="" ma:fieldId="{0727aac2-e220-4289-aa2b-5b6dcdadae03}" ma:sspId="9002b6cd-6bc3-456d-8dd0-19fe32dddaf9" ma:termSetId="235b8be1-2648-46e3-a889-490bb086ef3f" ma:anchorId="00000000-0000-0000-0000-000000000000" ma:open="false" ma:isKeyword="false">
      <xsd:complexType>
        <xsd:sequence>
          <xsd:element ref="pc:Terms" minOccurs="0" maxOccurs="1"/>
        </xsd:sequence>
      </xsd:complexType>
    </xsd:element>
    <xsd:element name="HMT_TeamHTField0" ma:index="14" nillable="true" ma:taxonomy="true" ma:internalName="HMT_TeamHTField0" ma:taxonomyFieldName="HMT_Team" ma:displayName="Team" ma:indexed="true" ma:readOnly="true" ma:default="" ma:fieldId="{2eefa5c6-211a-4a5e-9a50-7e1c1c1599ef}" ma:sspId="9002b6cd-6bc3-456d-8dd0-19fe32dddaf9" ma:termSetId="235b8be1-2648-46e3-a889-490bb086ef3f" ma:anchorId="00000000-0000-0000-0000-000000000000" ma:open="false" ma:isKeyword="false">
      <xsd:complexType>
        <xsd:sequence>
          <xsd:element ref="pc:Terms" minOccurs="0" maxOccurs="1"/>
        </xsd:sequence>
      </xsd:complexType>
    </xsd:element>
    <xsd:element name="HMT_SubTeamHTField0" ma:index="16" nillable="true" ma:taxonomy="true" ma:internalName="HMT_SubTeamHTField0" ma:taxonomyFieldName="HMT_SubTeam" ma:displayName="Sub Team" ma:indexed="true" ma:readOnly="true" ma:default="" ma:fieldId="{1b8bc039-1a2e-4089-a24d-47de9e4a6672}" ma:sspId="9002b6cd-6bc3-456d-8dd0-19fe32dddaf9" ma:termSetId="235b8be1-2648-46e3-a889-490bb086ef3f" ma:anchorId="00000000-0000-0000-0000-000000000000" ma:open="false" ma:isKeyword="false">
      <xsd:complexType>
        <xsd:sequence>
          <xsd:element ref="pc:Terms" minOccurs="0" maxOccurs="1"/>
        </xsd:sequence>
      </xsd:complexType>
    </xsd:element>
    <xsd:element name="HMT_Theme" ma:index="17" nillable="true" ma:displayName="Library" ma:description="Document library theme" ma:hidden="true" ma:internalName="HMT_Theme" ma:readOnly="true">
      <xsd:simpleType>
        <xsd:restriction base="dms:Text"/>
      </xsd:simpleType>
    </xsd:element>
    <xsd:element name="HMT_Topic" ma:index="18" nillable="true" ma:displayName="Topic" ma:description="Topic" ma:hidden="true" ma:internalName="HMT_Topic" ma:readOnly="true">
      <xsd:simpleType>
        <xsd:restriction base="dms:Text"/>
      </xsd:simpleType>
    </xsd:element>
    <xsd:element name="HMT_SubTopic" ma:index="19" nillable="true" ma:displayName="Sub Topic" ma:description="Sub topic" ma:hidden="true" ma:internalName="HMT_SubTopic" ma:readOnly="true">
      <xsd:simpleType>
        <xsd:restriction base="dms:Text"/>
      </xsd:simpleType>
    </xsd:element>
    <xsd:element name="HMT_CategoryHTField0" ma:index="21" nillable="true" ma:taxonomy="true" ma:internalName="HMT_CategoryHTField0" ma:taxonomyFieldName="HMT_Category" ma:displayName="Category" ma:indexed="true" ma:readOnly="true" ma:default="" ma:fieldId="{03bf77b0-a02d-47ea-8bec-4fb357d1f3ee}" ma:sspId="9002b6cd-6bc3-456d-8dd0-19fe32dddaf9" ma:termSetId="3c19b2b4-6767-49d7-bf7e-a6f60c064094" ma:anchorId="00000000-0000-0000-0000-000000000000" ma:open="false" ma:isKeyword="false">
      <xsd:complexType>
        <xsd:sequence>
          <xsd:element ref="pc:Terms" minOccurs="0" maxOccurs="1"/>
        </xsd:sequence>
      </xsd:complexType>
    </xsd:element>
    <xsd:element name="HMT_ClosedOn" ma:index="23" nillable="true" ma:displayName="Closed On" ma:description="The date this item was closed on" ma:format="DateTime" ma:hidden="true" ma:internalName="HMT_ClosedOn" ma:readOnly="true">
      <xsd:simpleType>
        <xsd:restriction base="dms:DateTime"/>
      </xsd:simpleType>
    </xsd:element>
    <xsd:element name="HMT_DeletedOn" ma:index="24" nillable="true" ma:displayName="Deleted On" ma:description="The date this item was deleted on" ma:format="DateTime" ma:hidden="true" ma:internalName="HMT_DeletedOn" ma:readOnly="true">
      <xsd:simpleType>
        <xsd:restriction base="dms:DateTime"/>
      </xsd:simpleType>
    </xsd:element>
    <xsd:element name="HMT_ArchivedOn" ma:index="25" nillable="true" ma:displayName="Archived On" ma:description="The date this item was archived on" ma:format="DateTime" ma:hidden="true" ma:internalName="HMT_ArchivedOn" ma:readOnly="true">
      <xsd:simpleType>
        <xsd:restriction base="dms:DateTime"/>
      </xsd:simpleType>
    </xsd:element>
    <xsd:element name="HMT_LegacyItemID" ma:index="26" nillable="true" ma:displayName="Legacy Item ID" ma:hidden="true" ma:internalName="HMT_LegacyItemID" ma:readOnly="true">
      <xsd:simpleType>
        <xsd:restriction base="dms:Text"/>
      </xsd:simpleType>
    </xsd:element>
    <xsd:element name="HMT_LegacyCreatedBy" ma:index="27" nillable="true" ma:displayName="Legacy Created By" ma:hidden="true" ma:internalName="HMT_LegacyCreatedBy" ma:readOnly="true">
      <xsd:simpleType>
        <xsd:restriction base="dms:Text"/>
      </xsd:simpleType>
    </xsd:element>
    <xsd:element name="HMT_LegacyModifiedBy" ma:index="28" nillable="true" ma:displayName="Legacy Modified By" ma:hidden="true" ma:internalName="HMT_LegacyModifiedBy" ma:readOnly="true">
      <xsd:simpleType>
        <xsd:restriction base="dms:Text"/>
      </xsd:simpleType>
    </xsd:element>
    <xsd:element name="HMT_LegacyOrigSource" ma:index="29" nillable="true" ma:displayName="Original Source" ma:hidden="true" ma:internalName="HMT_LegacyOrigSource" ma:readOnly="true">
      <xsd:simpleType>
        <xsd:restriction base="dms:Text"/>
      </xsd:simpleType>
    </xsd:element>
    <xsd:element name="HMT_LegacyExtRef" ma:index="30" nillable="true" ma:displayName="External Reference" ma:hidden="true" ma:internalName="HMT_LegacyExtRef" ma:readOnly="true">
      <xsd:simpleType>
        <xsd:restriction base="dms:Text"/>
      </xsd:simpleType>
    </xsd:element>
    <xsd:element name="HMT_LegacySensitive" ma:index="31" nillable="true" ma:displayName="Sensitive Item" ma:default="0" ma:hidden="true" ma:internalName="HMT_LegacySensitive" ma:readOnly="true">
      <xsd:simpleType>
        <xsd:restriction base="dms:Boolean"/>
      </xsd:simpleType>
    </xsd:element>
    <xsd:element name="HMT_LegacyRecord" ma:index="32" nillable="true" ma:displayName="Legacy Record" ma:default="0" ma:hidden="true" ma:internalName="HMT_LegacyRecord" ma:readOnly="true">
      <xsd:simpleType>
        <xsd:restriction base="dms:Boolean"/>
      </xsd:simpleType>
    </xsd:element>
    <xsd:element name="HMT_Audit" ma:index="33" nillable="true" ma:displayName="Audit Log" ma:description="Audit Log" ma:internalName="HMT_Audit" ma:readOnly="true">
      <xsd:simpleType>
        <xsd:restriction base="dms:Note">
          <xsd:maxLength value="255"/>
        </xsd:restriction>
      </xsd:simpleType>
    </xsd:element>
    <xsd:element name="HMT_ClosedBy" ma:index="34" nillable="true" ma:displayName="Closed By" ma:description="Who closed this item" ma:hidden="true" ma:list="UserInfo" ma:internalName="HMT_Clos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ArchivedBy" ma:index="35" nillable="true" ma:displayName="Archived By" ma:description="Who archived this item" ma:hidden="true" ma:list="UserInfo" ma:internalName="HMT_Archi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ClosedArchive" ma:index="36" nillable="true" ma:displayName="Closed Archive" ma:default="0" ma:description="Item sent to closed archive" ma:hidden="true" ma:internalName="HMT_ClosedArchive" ma:readOnly="true">
      <xsd:simpleType>
        <xsd:restriction base="dms:Boolean"/>
      </xsd:simpleType>
    </xsd:element>
    <xsd:element name="HMT_ClosedOnOrig" ma:index="37" nillable="true" ma:displayName="Original Closed On" ma:description="The date this item was originally closed on" ma:format="DateTime" ma:hidden="true" ma:internalName="HMT_ClosedOnOrig" ma:readOnly="true">
      <xsd:simpleType>
        <xsd:restriction base="dms:DateTime"/>
      </xsd:simpleType>
    </xsd:element>
    <xsd:element name="HMT_ClosedbyOrig" ma:index="38" nillable="true" ma:displayName="Original Closed By" ma:description="Who originally closed this item" ma:hidden="true" ma:list="UserInfo" ma:internalName="HMT_ClosedbyOrig">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Url" ma:index="4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CatchAllLabel" ma:index="47" nillable="true" ma:displayName="Taxonomy Catch All Column1" ma:hidden="true" ma:list="{abce35c3-3e0b-43bf-804d-c71c587ccc5a}" ma:internalName="TaxCatchAllLabel" ma:readOnly="true" ma:showField="CatchAllDataLabel" ma:web="6644b02a-369f-4cc3-8110-4ca6386cfcb4">
      <xsd:complexType>
        <xsd:complexContent>
          <xsd:extension base="dms:MultiChoiceLookup">
            <xsd:sequence>
              <xsd:element name="Value" type="dms:Lookup" maxOccurs="unbounded" minOccurs="0" nillable="true"/>
            </xsd:sequence>
          </xsd:extension>
        </xsd:complexContent>
      </xsd:complexType>
    </xsd:element>
    <xsd:element name="TaxCatchAll" ma:index="48" nillable="true" ma:displayName="Taxonomy Catch All Column" ma:hidden="true" ma:list="{abce35c3-3e0b-43bf-804d-c71c587ccc5a}" ma:internalName="TaxCatchAll" ma:showField="CatchAllData" ma:web="6644b02a-369f-4cc3-8110-4ca6386cfcb4">
      <xsd:complexType>
        <xsd:complexContent>
          <xsd:extension base="dms:MultiChoiceLookup">
            <xsd:sequence>
              <xsd:element name="Value" type="dms:Lookup" maxOccurs="unbounded" minOccurs="0" nillable="true"/>
            </xsd:sequence>
          </xsd:extension>
        </xsd:complexContent>
      </xsd:complexType>
    </xsd:element>
    <xsd:element name="b9c42a306c8b47fcbaf8a41a71352f3a" ma:index="49" nillable="true" ma:taxonomy="true" ma:internalName="b9c42a306c8b47fcbaf8a41a71352f3a" ma:taxonomyFieldName="HMT_Classification" ma:displayName="Classification" ma:indexed="true" ma:readOnly="true" ma:default="" ma:fieldId="{b9c42a30-6c8b-47fc-baf8-a41a71352f3a}" ma:sspId="9002b6cd-6bc3-456d-8dd0-19fe32dddaf9" ma:termSetId="dd1678d0-78a9-453e-aede-aa0175f7fe72" ma:anchorId="00000000-0000-0000-0000-000000000000" ma:open="false" ma:isKeyword="false">
      <xsd:complexType>
        <xsd:sequence>
          <xsd:element ref="pc:Terms" minOccurs="0" maxOccurs="1"/>
        </xsd:sequence>
      </xsd:complexType>
    </xsd:element>
    <xsd:element name="_dlc_DocId" ma:index="50" nillable="true" ma:displayName="Document ID Value" ma:description="The value of the document ID assigned to this item." ma:internalName="_dlc_DocId" ma:readOnly="true">
      <xsd:simpleType>
        <xsd:restriction base="dms:Text"/>
      </xsd:simpleType>
    </xsd:element>
    <xsd:element name="_dlc_DocIdPersistId" ma:index="51" nillable="true" ma:displayName="Persist ID" ma:description="Keep ID on add." ma:hidden="true" ma:internalName="_dlc_DocIdPersistId" ma:readOnly="true">
      <xsd:simpleType>
        <xsd:restriction base="dms:Boolean"/>
      </xsd:simpleType>
    </xsd:element>
    <xsd:element name="SharedWithUsers" ma:index="5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664ea2-425c-4d65-8d52-0225bdf07fab" elementFormDefault="qualified">
    <xsd:import namespace="http://schemas.microsoft.com/office/2006/documentManagement/types"/>
    <xsd:import namespace="http://schemas.microsoft.com/office/infopath/2007/PartnerControls"/>
    <xsd:element name="MediaServiceMetadata" ma:index="54" nillable="true" ma:displayName="MediaServiceMetadata" ma:hidden="true" ma:internalName="MediaServiceMetadata" ma:readOnly="true">
      <xsd:simpleType>
        <xsd:restriction base="dms:Note"/>
      </xsd:simpleType>
    </xsd:element>
    <xsd:element name="MediaServiceFastMetadata" ma:index="55" nillable="true" ma:displayName="MediaServiceFastMetadata" ma:hidden="true" ma:internalName="MediaServiceFastMetadata" ma:readOnly="true">
      <xsd:simpleType>
        <xsd:restriction base="dms:Note"/>
      </xsd:simpleType>
    </xsd:element>
    <xsd:element name="MediaServiceAutoKeyPoints" ma:index="56" nillable="true" ma:displayName="MediaServiceAutoKeyPoints" ma:hidden="true" ma:internalName="MediaServiceAutoKeyPoints" ma:readOnly="true">
      <xsd:simpleType>
        <xsd:restriction base="dms:Note"/>
      </xsd:simpleType>
    </xsd:element>
    <xsd:element name="MediaServiceKeyPoints" ma:index="57" nillable="true" ma:displayName="KeyPoints" ma:internalName="MediaServiceKeyPoints" ma:readOnly="true">
      <xsd:simpleType>
        <xsd:restriction base="dms:Note">
          <xsd:maxLength value="255"/>
        </xsd:restriction>
      </xsd:simpleType>
    </xsd:element>
    <xsd:element name="MediaServiceOCR" ma:index="60" nillable="true" ma:displayName="Extracted Text" ma:internalName="MediaServiceOCR" ma:readOnly="true">
      <xsd:simpleType>
        <xsd:restriction base="dms:Note">
          <xsd:maxLength value="255"/>
        </xsd:restriction>
      </xsd:simpleType>
    </xsd:element>
    <xsd:element name="MediaServiceGenerationTime" ma:index="61" nillable="true" ma:displayName="MediaServiceGenerationTime" ma:hidden="true" ma:internalName="MediaServiceGenerationTime" ma:readOnly="true">
      <xsd:simpleType>
        <xsd:restriction base="dms:Text"/>
      </xsd:simpleType>
    </xsd:element>
    <xsd:element name="MediaServiceEventHashCode" ma:index="62" nillable="true" ma:displayName="MediaServiceEventHashCode" ma:hidden="true" ma:internalName="MediaServiceEventHashCode" ma:readOnly="true">
      <xsd:simpleType>
        <xsd:restriction base="dms:Text"/>
      </xsd:simpleType>
    </xsd:element>
    <xsd:element name="MediaServiceDateTaken" ma:index="63" nillable="true" ma:displayName="MediaServiceDateTaken" ma:hidden="true" ma:internalName="MediaServiceDateTaken" ma:readOnly="true">
      <xsd:simpleType>
        <xsd:restriction base="dms:Text"/>
      </xsd:simpleType>
    </xsd:element>
    <xsd:element name="MediaLengthInSeconds" ma:index="64" nillable="true" ma:displayName="MediaLengthInSeconds" ma:hidden="true" ma:internalName="MediaLengthInSeconds" ma:readOnly="true">
      <xsd:simpleType>
        <xsd:restriction base="dms:Unknown"/>
      </xsd:simpleType>
    </xsd:element>
    <xsd:element name="lcf76f155ced4ddcb4097134ff3c332f" ma:index="66" nillable="true" ma:taxonomy="true" ma:internalName="lcf76f155ced4ddcb4097134ff3c332f" ma:taxonomyFieldName="MediaServiceImageTags" ma:displayName="Image Tags" ma:readOnly="false" ma:fieldId="{5cf76f15-5ced-4ddc-b409-7134ff3c332f}" ma:taxonomyMulti="true" ma:sspId="9002b6cd-6bc3-456d-8dd0-19fe32dddaf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6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245171-10BF-456C-A492-4C362E443984}">
  <ds:schemaRefs>
    <ds:schemaRef ds:uri="http://purl.org/dc/elements/1.1/"/>
    <ds:schemaRef ds:uri="http://schemas.microsoft.com/office/infopath/2007/PartnerControls"/>
    <ds:schemaRef ds:uri="http://purl.org/dc/dcmitype/"/>
    <ds:schemaRef ds:uri="http://schemas.microsoft.com/office/2006/documentManagement/types"/>
    <ds:schemaRef ds:uri="http://schemas.microsoft.com/office/2006/metadata/properties"/>
    <ds:schemaRef ds:uri="6644b02a-369f-4cc3-8110-4ca6386cfcb4"/>
    <ds:schemaRef ds:uri="http://schemas.microsoft.com/sharepoint/v3"/>
    <ds:schemaRef ds:uri="http://schemas.openxmlformats.org/package/2006/metadata/core-properties"/>
    <ds:schemaRef ds:uri="dd664ea2-425c-4d65-8d52-0225bdf07fab"/>
    <ds:schemaRef ds:uri="http://www.w3.org/XML/1998/namespace"/>
    <ds:schemaRef ds:uri="http://purl.org/dc/terms/"/>
  </ds:schemaRefs>
</ds:datastoreItem>
</file>

<file path=customXml/itemProps2.xml><?xml version="1.0" encoding="utf-8"?>
<ds:datastoreItem xmlns:ds="http://schemas.openxmlformats.org/officeDocument/2006/customXml" ds:itemID="{BEE9CA99-10EE-4CDC-B1C7-BD80CDACBA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44b02a-369f-4cc3-8110-4ca6386cfcb4"/>
    <ds:schemaRef ds:uri="dd664ea2-425c-4d65-8d52-0225bdf07f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DBA85E-F8FA-413A-83D7-5C3E8AC91935}">
  <ds:schemaRefs>
    <ds:schemaRef ds:uri="http://schemas.microsoft.com/sharepoint/events"/>
  </ds:schemaRefs>
</ds:datastoreItem>
</file>

<file path=customXml/itemProps4.xml><?xml version="1.0" encoding="utf-8"?>
<ds:datastoreItem xmlns:ds="http://schemas.openxmlformats.org/officeDocument/2006/customXml" ds:itemID="{00981E25-47DF-4B68-BABD-6E946C8B22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vt:lpstr>
      <vt:lpstr>Common assumptions</vt:lpstr>
      <vt:lpstr>Scenario 1</vt:lpstr>
      <vt:lpstr>Scenario 2</vt:lpstr>
      <vt:lpstr>Scenario 3</vt:lpstr>
      <vt:lpstr>Scenario 4</vt:lpstr>
      <vt:lpstr>Scenario 5</vt:lpstr>
      <vt:lpstr>Additional data</vt:lpstr>
      <vt:lpstr>Glossary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PUBLISH - Aurora - NIC - Project C - The impact of  decarbonizing heating on the power system - Annual databook.xlsx</dc:title>
  <dc:subject/>
  <dc:creator>Amelia.Adcroft</dc:creator>
  <cp:keywords/>
  <dc:description/>
  <cp:lastModifiedBy>Sweeney, Luke - NIC</cp:lastModifiedBy>
  <cp:revision/>
  <dcterms:created xsi:type="dcterms:W3CDTF">2023-05-02T11:09:35Z</dcterms:created>
  <dcterms:modified xsi:type="dcterms:W3CDTF">2023-10-11T13:30:22Z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0x010100F3DA492754083E45834DB37B66A7598000E23C0D2C3176FA4A97DB7F95327E2BB4</vt:lpwstr>
  </property>
  <property fmtid="{D5CDD505-2E9C-101B-9397-08002B2CF9AE}" pid="3" name="MediaServiceImageTags">
    <vt:lpwstr/>
  </property>
  <property fmtid="{D5CDD505-2E9C-101B-9397-08002B2CF9AE}" pid="4" name="HMT_Group">
    <vt:lpwstr>36;#NIC|0cc92277-be5c-411f-aac2-6a54f41a702c</vt:lpwstr>
  </property>
  <property fmtid="{D5CDD505-2E9C-101B-9397-08002B2CF9AE}" pid="5" name="HMT_SubTeam">
    <vt:lpwstr/>
  </property>
  <property fmtid="{D5CDD505-2E9C-101B-9397-08002B2CF9AE}" pid="6" name="HMT_Review">
    <vt:bool>false</vt:bool>
  </property>
  <property fmtid="{D5CDD505-2E9C-101B-9397-08002B2CF9AE}" pid="7" name="HMT_DocumentType">
    <vt:lpwstr>35;#Other|c235b5c2-f697-427b-a70a-43d69599f998</vt:lpwstr>
  </property>
  <property fmtid="{D5CDD505-2E9C-101B-9397-08002B2CF9AE}" pid="8" name="HMT_Team">
    <vt:lpwstr>37;#NIC Team|9b399fae-6714-4f60-913d-c470c9698865</vt:lpwstr>
  </property>
  <property fmtid="{D5CDD505-2E9C-101B-9397-08002B2CF9AE}" pid="9" name="HMT_Category">
    <vt:lpwstr>38;#Policy Document Types|bd4325a7-7f6a-48f9-b0dc-cc3aef626e65</vt:lpwstr>
  </property>
  <property fmtid="{D5CDD505-2E9C-101B-9397-08002B2CF9AE}" pid="10" name="HMT_Classification">
    <vt:lpwstr>40;#Official|1803aa85-5d13-4a57-a135-e2ed4c221e1b</vt:lpwstr>
  </property>
  <property fmtid="{D5CDD505-2E9C-101B-9397-08002B2CF9AE}" pid="11" name="_dlc_DocIdItemGuid">
    <vt:lpwstr>30ff01d2-05db-43de-8c56-176d6b805065</vt:lpwstr>
  </property>
</Properties>
</file>