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rob_mallows_nic_gov_uk/Documents/InDesign Report Files/Energy Paper March 2020/Technical Annex/"/>
    </mc:Choice>
  </mc:AlternateContent>
  <xr:revisionPtr revIDLastSave="0" documentId="8_{E794665D-615E-4B28-A053-64F268CA43B3}" xr6:coauthVersionLast="43" xr6:coauthVersionMax="43" xr10:uidLastSave="{00000000-0000-0000-0000-000000000000}"/>
  <bookViews>
    <workbookView xWindow="-120" yWindow="-120" windowWidth="29040" windowHeight="15840" tabRatio="898" xr2:uid="{598E8232-95AD-47C9-BA9C-E8CFD27FFFC0}"/>
  </bookViews>
  <sheets>
    <sheet name="Contents" sheetId="1" r:id="rId1"/>
    <sheet name="Scenario names" sheetId="10" r:id="rId2"/>
    <sheet name="Sheet2" sheetId="9" state="hidden" r:id="rId3"/>
    <sheet name="Capacity mix" sheetId="2" r:id="rId4"/>
    <sheet name="Battery capacity" sheetId="11" r:id="rId5"/>
    <sheet name="Generation mix" sheetId="7" r:id="rId6"/>
    <sheet name="Interconnector Flows" sheetId="8" r:id="rId7"/>
    <sheet name="RES Curtailment" sheetId="14" r:id="rId8"/>
    <sheet name="CO2" sheetId="6" r:id="rId9"/>
    <sheet name="Wholesale Price" sheetId="3" r:id="rId10"/>
    <sheet name="Capital expenditure" sheetId="15" r:id="rId11"/>
    <sheet name="Total System Cost" sheetId="12" r:id="rId12"/>
    <sheet name="Consumer Bills" sheetId="13" r:id="rId13"/>
  </sheets>
  <definedNames>
    <definedName name="Exchange" localSheetId="10">#REF!</definedName>
    <definedName name="Exchan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8" i="7" l="1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BX38" i="7"/>
  <c r="BY38" i="7"/>
  <c r="BZ38" i="7"/>
  <c r="CA38" i="7"/>
  <c r="CB38" i="7"/>
  <c r="CC38" i="7"/>
  <c r="CD38" i="7"/>
  <c r="CE38" i="7"/>
  <c r="CF38" i="7"/>
  <c r="CG38" i="7"/>
  <c r="CH38" i="7"/>
  <c r="CI38" i="7"/>
  <c r="CJ38" i="7"/>
  <c r="CK38" i="7"/>
  <c r="CL38" i="7"/>
  <c r="CM38" i="7"/>
  <c r="CN38" i="7"/>
  <c r="CO38" i="7"/>
  <c r="CP38" i="7"/>
  <c r="CQ38" i="7"/>
  <c r="CR38" i="7"/>
  <c r="CS38" i="7"/>
  <c r="CT38" i="7"/>
  <c r="CU38" i="7"/>
  <c r="CV38" i="7"/>
  <c r="CW38" i="7"/>
  <c r="CX38" i="7"/>
  <c r="CY38" i="7"/>
  <c r="CZ38" i="7"/>
  <c r="DA38" i="7"/>
  <c r="DB38" i="7"/>
  <c r="DC38" i="7"/>
  <c r="DD38" i="7"/>
  <c r="DE38" i="7"/>
  <c r="DF38" i="7"/>
  <c r="DG38" i="7"/>
  <c r="DH38" i="7"/>
  <c r="DI38" i="7"/>
  <c r="DJ38" i="7"/>
  <c r="DK38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BX37" i="7"/>
  <c r="BY37" i="7"/>
  <c r="BZ37" i="7"/>
  <c r="CA37" i="7"/>
  <c r="CB37" i="7"/>
  <c r="CC37" i="7"/>
  <c r="CD37" i="7"/>
  <c r="CE37" i="7"/>
  <c r="CF37" i="7"/>
  <c r="CG37" i="7"/>
  <c r="CH37" i="7"/>
  <c r="CI37" i="7"/>
  <c r="CJ37" i="7"/>
  <c r="CK37" i="7"/>
  <c r="CL37" i="7"/>
  <c r="CM37" i="7"/>
  <c r="CN37" i="7"/>
  <c r="CO37" i="7"/>
  <c r="CP37" i="7"/>
  <c r="CQ37" i="7"/>
  <c r="CR37" i="7"/>
  <c r="CS37" i="7"/>
  <c r="CT37" i="7"/>
  <c r="CU37" i="7"/>
  <c r="CV37" i="7"/>
  <c r="CW37" i="7"/>
  <c r="CX37" i="7"/>
  <c r="CY37" i="7"/>
  <c r="CZ37" i="7"/>
  <c r="DA37" i="7"/>
  <c r="DB37" i="7"/>
  <c r="DC37" i="7"/>
  <c r="DD37" i="7"/>
  <c r="DE37" i="7"/>
  <c r="DF37" i="7"/>
  <c r="DG37" i="7"/>
  <c r="DH37" i="7"/>
  <c r="DI37" i="7"/>
  <c r="DJ37" i="7"/>
  <c r="DK37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T38" i="7"/>
  <c r="T37" i="7"/>
  <c r="M36" i="12" l="1"/>
  <c r="N36" i="12"/>
  <c r="O36" i="12"/>
  <c r="M37" i="12"/>
  <c r="N37" i="12"/>
  <c r="O37" i="12"/>
  <c r="BC35" i="13" l="1"/>
  <c r="BB35" i="13"/>
  <c r="BC34" i="13"/>
  <c r="BB34" i="13"/>
  <c r="BB33" i="13"/>
  <c r="BC33" i="13" s="1"/>
  <c r="BB32" i="13"/>
  <c r="BC32" i="13" s="1"/>
  <c r="BC31" i="13"/>
  <c r="BB31" i="13"/>
  <c r="BC30" i="13"/>
  <c r="BB30" i="13"/>
  <c r="BB29" i="13"/>
  <c r="BC29" i="13" s="1"/>
  <c r="BB28" i="13"/>
  <c r="BC28" i="13" s="1"/>
  <c r="BC27" i="13"/>
  <c r="BB27" i="13"/>
  <c r="BC26" i="13"/>
  <c r="BB26" i="13"/>
  <c r="BB25" i="13"/>
  <c r="BC25" i="13" s="1"/>
  <c r="BB24" i="13"/>
  <c r="BC24" i="13" s="1"/>
  <c r="BC23" i="13"/>
  <c r="BB23" i="13"/>
  <c r="BC22" i="13"/>
  <c r="BB22" i="13"/>
  <c r="BB21" i="13"/>
  <c r="BC21" i="13" s="1"/>
  <c r="BB20" i="13"/>
  <c r="BC20" i="13" s="1"/>
  <c r="BC19" i="13"/>
  <c r="BB19" i="13"/>
  <c r="BC18" i="13"/>
  <c r="BB18" i="13"/>
  <c r="BB17" i="13"/>
  <c r="BC17" i="13" s="1"/>
  <c r="BB16" i="13"/>
  <c r="BC16" i="13" s="1"/>
  <c r="BC15" i="13"/>
  <c r="BB15" i="13"/>
  <c r="BC14" i="13"/>
  <c r="BB14" i="13"/>
  <c r="BB13" i="13"/>
  <c r="BC13" i="13" s="1"/>
  <c r="BB12" i="13"/>
  <c r="BC12" i="13" s="1"/>
  <c r="BC11" i="13"/>
  <c r="BB11" i="13"/>
  <c r="BC10" i="13"/>
  <c r="BB10" i="13"/>
  <c r="BB9" i="13"/>
  <c r="BC9" i="13" s="1"/>
  <c r="BB8" i="13"/>
  <c r="BC8" i="13" s="1"/>
  <c r="BC7" i="13"/>
  <c r="BB7" i="13"/>
  <c r="BC6" i="13"/>
  <c r="BB6" i="13"/>
  <c r="BB5" i="13"/>
  <c r="BC5" i="13" s="1"/>
  <c r="AS35" i="13"/>
  <c r="AT35" i="13" s="1"/>
  <c r="AT34" i="13"/>
  <c r="AS34" i="13"/>
  <c r="AS33" i="13"/>
  <c r="AT33" i="13" s="1"/>
  <c r="AS32" i="13"/>
  <c r="AT32" i="13" s="1"/>
  <c r="AS31" i="13"/>
  <c r="AT31" i="13" s="1"/>
  <c r="AT30" i="13"/>
  <c r="AS30" i="13"/>
  <c r="AS29" i="13"/>
  <c r="AT29" i="13" s="1"/>
  <c r="AS28" i="13"/>
  <c r="AT28" i="13" s="1"/>
  <c r="AS27" i="13"/>
  <c r="AT27" i="13" s="1"/>
  <c r="AT26" i="13"/>
  <c r="AS26" i="13"/>
  <c r="AS25" i="13"/>
  <c r="AT25" i="13" s="1"/>
  <c r="AS24" i="13"/>
  <c r="AT24" i="13" s="1"/>
  <c r="AS23" i="13"/>
  <c r="AT23" i="13" s="1"/>
  <c r="AT22" i="13"/>
  <c r="AS22" i="13"/>
  <c r="AS21" i="13"/>
  <c r="AT21" i="13" s="1"/>
  <c r="AS20" i="13"/>
  <c r="AT20" i="13" s="1"/>
  <c r="AS19" i="13"/>
  <c r="AT19" i="13" s="1"/>
  <c r="AT18" i="13"/>
  <c r="AS18" i="13"/>
  <c r="AS17" i="13"/>
  <c r="AT17" i="13" s="1"/>
  <c r="AS16" i="13"/>
  <c r="AT16" i="13" s="1"/>
  <c r="AS15" i="13"/>
  <c r="AT15" i="13" s="1"/>
  <c r="AT14" i="13"/>
  <c r="AS14" i="13"/>
  <c r="AS13" i="13"/>
  <c r="AT13" i="13" s="1"/>
  <c r="AS12" i="13"/>
  <c r="AT12" i="13" s="1"/>
  <c r="AS11" i="13"/>
  <c r="AT11" i="13" s="1"/>
  <c r="AT10" i="13"/>
  <c r="AS10" i="13"/>
  <c r="AS9" i="13"/>
  <c r="AT9" i="13" s="1"/>
  <c r="AS8" i="13"/>
  <c r="AT8" i="13" s="1"/>
  <c r="AS7" i="13"/>
  <c r="AT7" i="13" s="1"/>
  <c r="AT6" i="13"/>
  <c r="AS6" i="13"/>
  <c r="AS5" i="13"/>
  <c r="AT5" i="13" s="1"/>
  <c r="AK35" i="13"/>
  <c r="AJ35" i="13"/>
  <c r="AK34" i="13"/>
  <c r="AJ34" i="13"/>
  <c r="AJ33" i="13"/>
  <c r="AK33" i="13" s="1"/>
  <c r="AJ32" i="13"/>
  <c r="AK32" i="13" s="1"/>
  <c r="AK31" i="13"/>
  <c r="AJ31" i="13"/>
  <c r="AK30" i="13"/>
  <c r="AJ30" i="13"/>
  <c r="AJ29" i="13"/>
  <c r="AK29" i="13" s="1"/>
  <c r="AJ28" i="13"/>
  <c r="AK28" i="13" s="1"/>
  <c r="AK27" i="13"/>
  <c r="AJ27" i="13"/>
  <c r="AK26" i="13"/>
  <c r="AJ26" i="13"/>
  <c r="AJ25" i="13"/>
  <c r="AK25" i="13" s="1"/>
  <c r="AJ24" i="13"/>
  <c r="AK24" i="13" s="1"/>
  <c r="AK23" i="13"/>
  <c r="AJ23" i="13"/>
  <c r="AK22" i="13"/>
  <c r="AJ22" i="13"/>
  <c r="AJ21" i="13"/>
  <c r="AK21" i="13" s="1"/>
  <c r="AJ20" i="13"/>
  <c r="AK20" i="13" s="1"/>
  <c r="AK19" i="13"/>
  <c r="AJ19" i="13"/>
  <c r="AK18" i="13"/>
  <c r="AJ18" i="13"/>
  <c r="AJ17" i="13"/>
  <c r="AK17" i="13" s="1"/>
  <c r="AJ16" i="13"/>
  <c r="AK16" i="13" s="1"/>
  <c r="AK15" i="13"/>
  <c r="AJ15" i="13"/>
  <c r="AK14" i="13"/>
  <c r="AJ14" i="13"/>
  <c r="AJ13" i="13"/>
  <c r="AK13" i="13" s="1"/>
  <c r="AJ12" i="13"/>
  <c r="AK12" i="13" s="1"/>
  <c r="AK11" i="13"/>
  <c r="AJ11" i="13"/>
  <c r="AK10" i="13"/>
  <c r="AJ10" i="13"/>
  <c r="AJ9" i="13"/>
  <c r="AK9" i="13" s="1"/>
  <c r="AJ8" i="13"/>
  <c r="AK8" i="13" s="1"/>
  <c r="AK7" i="13"/>
  <c r="AJ7" i="13"/>
  <c r="AK6" i="13"/>
  <c r="AJ6" i="13"/>
  <c r="AJ5" i="13"/>
  <c r="AK5" i="13" s="1"/>
  <c r="AA35" i="13"/>
  <c r="AB35" i="13" s="1"/>
  <c r="AB34" i="13"/>
  <c r="AA34" i="13"/>
  <c r="AA33" i="13"/>
  <c r="AB33" i="13" s="1"/>
  <c r="AA32" i="13"/>
  <c r="AB32" i="13" s="1"/>
  <c r="AA31" i="13"/>
  <c r="AB31" i="13" s="1"/>
  <c r="AB30" i="13"/>
  <c r="AA30" i="13"/>
  <c r="AA29" i="13"/>
  <c r="AB29" i="13" s="1"/>
  <c r="AA28" i="13"/>
  <c r="AB28" i="13" s="1"/>
  <c r="AA27" i="13"/>
  <c r="AB27" i="13" s="1"/>
  <c r="AB26" i="13"/>
  <c r="AA26" i="13"/>
  <c r="AA25" i="13"/>
  <c r="AB25" i="13" s="1"/>
  <c r="AA24" i="13"/>
  <c r="AB24" i="13" s="1"/>
  <c r="AA23" i="13"/>
  <c r="AB23" i="13" s="1"/>
  <c r="AB22" i="13"/>
  <c r="AA22" i="13"/>
  <c r="AA21" i="13"/>
  <c r="AB21" i="13" s="1"/>
  <c r="AA20" i="13"/>
  <c r="AB20" i="13" s="1"/>
  <c r="AA19" i="13"/>
  <c r="AB19" i="13" s="1"/>
  <c r="AB18" i="13"/>
  <c r="AA18" i="13"/>
  <c r="AA17" i="13"/>
  <c r="AB17" i="13" s="1"/>
  <c r="AA16" i="13"/>
  <c r="AB16" i="13" s="1"/>
  <c r="AA15" i="13"/>
  <c r="AB15" i="13" s="1"/>
  <c r="AB14" i="13"/>
  <c r="AA14" i="13"/>
  <c r="AA13" i="13"/>
  <c r="AB13" i="13" s="1"/>
  <c r="AA12" i="13"/>
  <c r="AB12" i="13" s="1"/>
  <c r="AA11" i="13"/>
  <c r="AB11" i="13" s="1"/>
  <c r="AB10" i="13"/>
  <c r="AA10" i="13"/>
  <c r="AA9" i="13"/>
  <c r="AB9" i="13" s="1"/>
  <c r="AA8" i="13"/>
  <c r="AB8" i="13" s="1"/>
  <c r="AA7" i="13"/>
  <c r="AB7" i="13" s="1"/>
  <c r="AB6" i="13"/>
  <c r="AA6" i="13"/>
  <c r="AA5" i="13"/>
  <c r="AB5" i="13" s="1"/>
  <c r="R35" i="13"/>
  <c r="S35" i="13" s="1"/>
  <c r="S34" i="13"/>
  <c r="R34" i="13"/>
  <c r="S33" i="13"/>
  <c r="R33" i="13"/>
  <c r="R32" i="13"/>
  <c r="S32" i="13" s="1"/>
  <c r="R31" i="13"/>
  <c r="S31" i="13" s="1"/>
  <c r="S30" i="13"/>
  <c r="R30" i="13"/>
  <c r="S29" i="13"/>
  <c r="R29" i="13"/>
  <c r="R28" i="13"/>
  <c r="S28" i="13" s="1"/>
  <c r="R27" i="13"/>
  <c r="S27" i="13" s="1"/>
  <c r="S26" i="13"/>
  <c r="R26" i="13"/>
  <c r="S25" i="13"/>
  <c r="R25" i="13"/>
  <c r="R24" i="13"/>
  <c r="S24" i="13" s="1"/>
  <c r="R23" i="13"/>
  <c r="S23" i="13" s="1"/>
  <c r="S22" i="13"/>
  <c r="R22" i="13"/>
  <c r="S21" i="13"/>
  <c r="R21" i="13"/>
  <c r="R20" i="13"/>
  <c r="S20" i="13" s="1"/>
  <c r="R19" i="13"/>
  <c r="S19" i="13" s="1"/>
  <c r="S18" i="13"/>
  <c r="R18" i="13"/>
  <c r="S17" i="13"/>
  <c r="R17" i="13"/>
  <c r="R16" i="13"/>
  <c r="S16" i="13" s="1"/>
  <c r="R15" i="13"/>
  <c r="S15" i="13" s="1"/>
  <c r="S14" i="13"/>
  <c r="R14" i="13"/>
  <c r="S13" i="13"/>
  <c r="R13" i="13"/>
  <c r="R12" i="13"/>
  <c r="S12" i="13" s="1"/>
  <c r="R11" i="13"/>
  <c r="S11" i="13" s="1"/>
  <c r="S10" i="13"/>
  <c r="R10" i="13"/>
  <c r="S9" i="13"/>
  <c r="R9" i="13"/>
  <c r="R8" i="13"/>
  <c r="S8" i="13" s="1"/>
  <c r="R7" i="13"/>
  <c r="S7" i="13" s="1"/>
  <c r="S6" i="13"/>
  <c r="R6" i="13"/>
  <c r="S5" i="13"/>
  <c r="R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5" i="13"/>
  <c r="S36" i="12" l="1"/>
  <c r="T36" i="12"/>
  <c r="U36" i="12"/>
  <c r="V36" i="12"/>
  <c r="S37" i="12"/>
  <c r="T37" i="12"/>
  <c r="U37" i="12"/>
  <c r="V37" i="12"/>
  <c r="BC38" i="13" l="1"/>
  <c r="BB38" i="13"/>
  <c r="BA38" i="13"/>
  <c r="AZ38" i="13"/>
  <c r="AY38" i="13"/>
  <c r="AX38" i="13"/>
  <c r="AW38" i="13"/>
  <c r="AV38" i="13"/>
  <c r="AT38" i="13"/>
  <c r="AS38" i="13"/>
  <c r="AR38" i="13"/>
  <c r="AQ38" i="13"/>
  <c r="AP38" i="13"/>
  <c r="AO38" i="13"/>
  <c r="AN38" i="13"/>
  <c r="AM38" i="13"/>
  <c r="AK38" i="13"/>
  <c r="AJ38" i="13"/>
  <c r="AI38" i="13"/>
  <c r="AH38" i="13"/>
  <c r="AG38" i="13"/>
  <c r="AF38" i="13"/>
  <c r="AE38" i="13"/>
  <c r="AD38" i="13"/>
  <c r="AB38" i="13"/>
  <c r="AA38" i="13"/>
  <c r="Z38" i="13"/>
  <c r="Y38" i="13"/>
  <c r="X38" i="13"/>
  <c r="W38" i="13"/>
  <c r="V38" i="13"/>
  <c r="U38" i="13"/>
  <c r="S38" i="13"/>
  <c r="R38" i="13"/>
  <c r="Q38" i="13"/>
  <c r="P38" i="13"/>
  <c r="O38" i="13"/>
  <c r="N38" i="13"/>
  <c r="M38" i="13"/>
  <c r="L38" i="13"/>
  <c r="J38" i="13"/>
  <c r="I38" i="13"/>
  <c r="H38" i="13"/>
  <c r="G38" i="13"/>
  <c r="F38" i="13"/>
  <c r="E38" i="13"/>
  <c r="D38" i="13"/>
  <c r="C38" i="13"/>
  <c r="BC37" i="13"/>
  <c r="BB37" i="13"/>
  <c r="BA37" i="13"/>
  <c r="AZ37" i="13"/>
  <c r="AY37" i="13"/>
  <c r="AX37" i="13"/>
  <c r="AW37" i="13"/>
  <c r="AV37" i="13"/>
  <c r="AT37" i="13"/>
  <c r="AS37" i="13"/>
  <c r="AR37" i="13"/>
  <c r="AQ37" i="13"/>
  <c r="AP37" i="13"/>
  <c r="AO37" i="13"/>
  <c r="AN37" i="13"/>
  <c r="AM37" i="13"/>
  <c r="AK37" i="13"/>
  <c r="AJ37" i="13"/>
  <c r="AI37" i="13"/>
  <c r="AH37" i="13"/>
  <c r="AG37" i="13"/>
  <c r="AF37" i="13"/>
  <c r="AE37" i="13"/>
  <c r="AD37" i="13"/>
  <c r="AB37" i="13"/>
  <c r="AA37" i="13"/>
  <c r="Z37" i="13"/>
  <c r="Y37" i="13"/>
  <c r="X37" i="13"/>
  <c r="W37" i="13"/>
  <c r="V37" i="13"/>
  <c r="U37" i="13"/>
  <c r="S37" i="13"/>
  <c r="R37" i="13"/>
  <c r="Q37" i="13"/>
  <c r="P37" i="13"/>
  <c r="O37" i="13"/>
  <c r="N37" i="13"/>
  <c r="M37" i="13"/>
  <c r="L37" i="13"/>
  <c r="J37" i="13"/>
  <c r="I37" i="13"/>
  <c r="H37" i="13"/>
  <c r="G37" i="13"/>
  <c r="F37" i="13"/>
  <c r="E37" i="13"/>
  <c r="D37" i="13"/>
  <c r="C37" i="13"/>
  <c r="AQ37" i="12"/>
  <c r="AP37" i="12"/>
  <c r="AO37" i="12"/>
  <c r="AN37" i="12"/>
  <c r="AM37" i="12"/>
  <c r="AL37" i="12"/>
  <c r="AJ37" i="12"/>
  <c r="AI37" i="12"/>
  <c r="AH37" i="12"/>
  <c r="AG37" i="12"/>
  <c r="AF37" i="12"/>
  <c r="AE37" i="12"/>
  <c r="AC37" i="12"/>
  <c r="AB37" i="12"/>
  <c r="AA37" i="12"/>
  <c r="Z37" i="12"/>
  <c r="Y37" i="12"/>
  <c r="X37" i="12"/>
  <c r="R37" i="12"/>
  <c r="Q37" i="12"/>
  <c r="L37" i="12"/>
  <c r="K37" i="12"/>
  <c r="J37" i="12"/>
  <c r="AQ36" i="12"/>
  <c r="AP36" i="12"/>
  <c r="AO36" i="12"/>
  <c r="AN36" i="12"/>
  <c r="AM36" i="12"/>
  <c r="AL36" i="12"/>
  <c r="AJ36" i="12"/>
  <c r="AI36" i="12"/>
  <c r="AH36" i="12"/>
  <c r="AG36" i="12"/>
  <c r="AF36" i="12"/>
  <c r="AE36" i="12"/>
  <c r="AC36" i="12"/>
  <c r="AB36" i="12"/>
  <c r="AA36" i="12"/>
  <c r="Z36" i="12"/>
  <c r="Y36" i="12"/>
  <c r="X36" i="12"/>
  <c r="R36" i="12"/>
  <c r="Q36" i="12"/>
  <c r="L36" i="12"/>
  <c r="K36" i="12"/>
  <c r="J36" i="12"/>
  <c r="H37" i="12"/>
  <c r="G37" i="12"/>
  <c r="F37" i="12"/>
  <c r="E37" i="12"/>
  <c r="D37" i="12"/>
  <c r="C37" i="12"/>
  <c r="F36" i="12"/>
  <c r="G36" i="12"/>
  <c r="H36" i="12"/>
  <c r="E36" i="12"/>
  <c r="D36" i="12"/>
  <c r="C36" i="12"/>
</calcChain>
</file>

<file path=xl/sharedStrings.xml><?xml version="1.0" encoding="utf-8"?>
<sst xmlns="http://schemas.openxmlformats.org/spreadsheetml/2006/main" count="500" uniqueCount="102">
  <si>
    <t>Sheet Name</t>
  </si>
  <si>
    <t>Description</t>
  </si>
  <si>
    <t>Nuclear</t>
  </si>
  <si>
    <t>CCS</t>
  </si>
  <si>
    <t>Capacity mix</t>
  </si>
  <si>
    <t>Generation mix</t>
  </si>
  <si>
    <t>AG_Elec_40</t>
  </si>
  <si>
    <t>Batteries</t>
  </si>
  <si>
    <t>Biomass</t>
  </si>
  <si>
    <t>Biomass with CCS</t>
  </si>
  <si>
    <t>CCGT</t>
  </si>
  <si>
    <t>Coal</t>
  </si>
  <si>
    <t>Diesel recips</t>
  </si>
  <si>
    <t>DSR</t>
  </si>
  <si>
    <t>Internal combustion engines</t>
  </si>
  <si>
    <t>OCGT</t>
  </si>
  <si>
    <t>Pumped Storage</t>
  </si>
  <si>
    <t>Gas Recips</t>
  </si>
  <si>
    <t>Hydro</t>
  </si>
  <si>
    <t>Solar</t>
  </si>
  <si>
    <t>Offshore wind</t>
  </si>
  <si>
    <t>Onshore wind</t>
  </si>
  <si>
    <t>AG_Hydro_40</t>
  </si>
  <si>
    <t>Nameplate capacity (GW)</t>
  </si>
  <si>
    <t>Production (TWh)</t>
  </si>
  <si>
    <t>Interconnector imports (TWh)</t>
  </si>
  <si>
    <t>Year</t>
  </si>
  <si>
    <t>Interconnector exports (TWh)</t>
  </si>
  <si>
    <t>Interconnector Flows</t>
  </si>
  <si>
    <t>CO2 Use (MtCO2/yr)</t>
  </si>
  <si>
    <t>Abbreviation</t>
  </si>
  <si>
    <t>"Anything goes", heat electrification, 40% RES production by 2050</t>
  </si>
  <si>
    <t>"Anything goes", hydrogen/greener gas, 40% RES production by 2050</t>
  </si>
  <si>
    <t>Demand side response</t>
  </si>
  <si>
    <t>ICE</t>
  </si>
  <si>
    <t>Scenario names</t>
  </si>
  <si>
    <t>Guide to scenario abbreviations</t>
  </si>
  <si>
    <t>Scenario name</t>
  </si>
  <si>
    <t>Explanation</t>
  </si>
  <si>
    <t>Explanation of scenario abbreviations</t>
  </si>
  <si>
    <t>CO2</t>
  </si>
  <si>
    <t>Wholesale price</t>
  </si>
  <si>
    <t>Interconnectors</t>
  </si>
  <si>
    <t>Lithium 1h</t>
  </si>
  <si>
    <t>Lithium 2h</t>
  </si>
  <si>
    <t>Lithium 4h</t>
  </si>
  <si>
    <t>Redox flow</t>
  </si>
  <si>
    <t>Battery capacity</t>
  </si>
  <si>
    <t>Carbon price (real 2016£/tonne)</t>
  </si>
  <si>
    <t>Average annual wholesale electricity price (real 2016£/MWh)</t>
  </si>
  <si>
    <t>Note: All results in real 2016 £</t>
  </si>
  <si>
    <t>Electrification of heating, 60% renewable production by 2050, 2.9 MtCO2e by 2050</t>
  </si>
  <si>
    <t>Electrification of heating, 80% renewable production by 2050, 2.9 MtCO2e by 2050</t>
  </si>
  <si>
    <t>Electrification of heating, 90% renewable production by 2050, 2.9 MtCO2e by 2050</t>
  </si>
  <si>
    <t>Elec_60_2.9Mt</t>
  </si>
  <si>
    <t>Elec_80_2.9Mt</t>
  </si>
  <si>
    <t>Elec_90_2.9Mt</t>
  </si>
  <si>
    <t>Hydro_60_1Mt</t>
  </si>
  <si>
    <t>Hydro_80_1Mt</t>
  </si>
  <si>
    <t>Hydro_90_1Mt</t>
  </si>
  <si>
    <t>Hydrogen/biomass heating, 60% renewable production by 2050, 1MtCO2e by 2050</t>
  </si>
  <si>
    <t>Hydrogen/biomass heating, 80% renewable production by 2050, 1MtCO2e by 2050</t>
  </si>
  <si>
    <t>Hydrogen/biomass heating, 90% renewable production by 2050, 1MtCO2e by 2050</t>
  </si>
  <si>
    <t>Lithium hh</t>
  </si>
  <si>
    <t>Total system costs</t>
  </si>
  <si>
    <t>Consumer bills</t>
  </si>
  <si>
    <t>2020-2040 average</t>
  </si>
  <si>
    <t>2030-2050 average</t>
  </si>
  <si>
    <t>Consumer bills (2016£)</t>
  </si>
  <si>
    <t>Elec_60_1Mt</t>
  </si>
  <si>
    <t>Elec_80_1Mt</t>
  </si>
  <si>
    <t>Elec_90_1Mt</t>
  </si>
  <si>
    <t>Wholesale</t>
  </si>
  <si>
    <t>Capacity</t>
  </si>
  <si>
    <t>Balancing</t>
  </si>
  <si>
    <t xml:space="preserve">Network </t>
  </si>
  <si>
    <t>Climate</t>
  </si>
  <si>
    <t>Supplier costs/margins</t>
  </si>
  <si>
    <t>Total</t>
  </si>
  <si>
    <t>w/VAT (5%)</t>
  </si>
  <si>
    <t>Annual curtailment of renewable generators [1] (TWh)</t>
  </si>
  <si>
    <t>RES curtailment</t>
  </si>
  <si>
    <t>Total system cost (real 2016£mn)</t>
  </si>
  <si>
    <t>Electricity market costs (real 2016£mn)</t>
  </si>
  <si>
    <t>Capacity market costs (real 2016£mn)</t>
  </si>
  <si>
    <t>Balancing market costs (real 2016£mn)</t>
  </si>
  <si>
    <t>Network costs (real 2016£mn)</t>
  </si>
  <si>
    <t>Subsidy costs  (real 2016£mn)</t>
  </si>
  <si>
    <t>[1] Sum of curtailed generation from onshore wind, offshore wind and solar</t>
  </si>
  <si>
    <t>Capcaity mix in MW on an annual basis from 2020 - 2050</t>
  </si>
  <si>
    <t>Battery capacity by duration in MW on an annual basis from 2020 - 2050</t>
  </si>
  <si>
    <t>Generation mix in TWh on an annual basis from 2020 - 2050</t>
  </si>
  <si>
    <t>Interconnector imports and exports in TWh on an annual basis from 2020 - 2050</t>
  </si>
  <si>
    <t>Total renewable curtailment on an annual basis from 2020 - 2050</t>
  </si>
  <si>
    <t>CO2 use and carbon price on an annual basis from 2020 - 2050</t>
  </si>
  <si>
    <t>Wholesale electricity price on an annual basis from 2020 - 2050</t>
  </si>
  <si>
    <t>Total system spending and a breakdown of its components on an annual basis from 2020 - 2050</t>
  </si>
  <si>
    <t>Consumer bills and a breakdown of their components on an annual basis from 2020 - 2050</t>
  </si>
  <si>
    <t>Annual spend on new capacity (real 2016£bn)</t>
  </si>
  <si>
    <t>Capital expenditure</t>
  </si>
  <si>
    <t>Investment in new capacity on an annual basis from 2020 - 2050</t>
  </si>
  <si>
    <t>Faster RES depoloyment sensitivity based on Phase 2 assumptions and using Aurora's latest model version for two 2050 carbon target scenarios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</si>
</sst>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0" fillId="0" borderId="1" xfId="0" applyBorder="1" applyAlignment="1">
      <alignment horizontal="left" indent="1"/>
    </xf>
    <xf numFmtId="0" fontId="2" fillId="0" borderId="1" xfId="1" applyBorder="1" applyAlignment="1">
      <alignment horizontal="left" indent="1"/>
    </xf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1" fillId="0" borderId="0" xfId="0" applyFont="1"/>
    <xf numFmtId="0" fontId="3" fillId="0" borderId="1" xfId="1" applyFont="1" applyBorder="1" applyAlignment="1">
      <alignment horizontal="left" indent="1"/>
    </xf>
    <xf numFmtId="0" fontId="1" fillId="4" borderId="2" xfId="0" applyFont="1" applyFill="1" applyBorder="1" applyAlignment="1"/>
    <xf numFmtId="0" fontId="1" fillId="6" borderId="2" xfId="0" applyFont="1" applyFill="1" applyBorder="1"/>
    <xf numFmtId="0" fontId="4" fillId="0" borderId="2" xfId="0" applyFont="1" applyBorder="1"/>
    <xf numFmtId="0" fontId="0" fillId="0" borderId="2" xfId="0" applyBorder="1"/>
    <xf numFmtId="0" fontId="0" fillId="0" borderId="0" xfId="0" applyFill="1"/>
    <xf numFmtId="0" fontId="3" fillId="0" borderId="0" xfId="0" applyFont="1" applyFill="1"/>
    <xf numFmtId="0" fontId="1" fillId="3" borderId="3" xfId="0" applyFont="1" applyFill="1" applyBorder="1" applyAlignment="1"/>
    <xf numFmtId="0" fontId="1" fillId="4" borderId="0" xfId="0" applyFont="1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 textRotation="90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43" fontId="0" fillId="0" borderId="0" xfId="2" applyFont="1" applyAlignment="1">
      <alignment horizontal="center"/>
    </xf>
    <xf numFmtId="0" fontId="1" fillId="5" borderId="4" xfId="0" applyFont="1" applyFill="1" applyBorder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8" fillId="0" borderId="0" xfId="0" applyNumberFormat="1" applyFont="1"/>
    <xf numFmtId="164" fontId="0" fillId="0" borderId="0" xfId="0" applyNumberFormat="1" applyAlignment="1">
      <alignment horizontal="center" vertical="center" wrapText="1"/>
    </xf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165" fontId="0" fillId="0" borderId="0" xfId="0" applyNumberFormat="1"/>
    <xf numFmtId="165" fontId="0" fillId="0" borderId="0" xfId="2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0" applyNumberFormat="1"/>
    <xf numFmtId="2" fontId="0" fillId="0" borderId="0" xfId="0" applyNumberFormat="1"/>
    <xf numFmtId="164" fontId="9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1397181</xdr:colOff>
      <xdr:row>2</xdr:row>
      <xdr:rowOff>38145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D282DF-991E-4737-BA62-56B8982D0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1295581" cy="31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213C-D9B9-4EF6-9C29-F9BC229C0EE1}">
  <dimension ref="A2:BM18"/>
  <sheetViews>
    <sheetView showGridLines="0" tabSelected="1" zoomScaleNormal="100" workbookViewId="0">
      <selection activeCell="B18" sqref="B18"/>
    </sheetView>
  </sheetViews>
  <sheetFormatPr defaultRowHeight="15" x14ac:dyDescent="0.25"/>
  <cols>
    <col min="1" max="1" width="24.28515625" customWidth="1"/>
    <col min="2" max="2" width="133.5703125" customWidth="1"/>
  </cols>
  <sheetData>
    <row r="2" spans="1:65" x14ac:dyDescent="0.25">
      <c r="B2" s="7" t="s">
        <v>101</v>
      </c>
    </row>
    <row r="5" spans="1:65" x14ac:dyDescent="0.25">
      <c r="A5" s="1" t="s">
        <v>0</v>
      </c>
      <c r="B5" s="1" t="s">
        <v>1</v>
      </c>
    </row>
    <row r="6" spans="1:65" s="14" customFormat="1" x14ac:dyDescent="0.25">
      <c r="A6" s="3" t="s">
        <v>35</v>
      </c>
      <c r="B6" s="2" t="s">
        <v>36</v>
      </c>
      <c r="C6"/>
      <c r="D6"/>
      <c r="E6"/>
      <c r="F6"/>
      <c r="G6"/>
      <c r="H6"/>
      <c r="I6"/>
      <c r="J6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</row>
    <row r="7" spans="1:65" x14ac:dyDescent="0.25">
      <c r="A7" s="3" t="s">
        <v>4</v>
      </c>
      <c r="B7" s="2" t="s">
        <v>89</v>
      </c>
    </row>
    <row r="8" spans="1:65" x14ac:dyDescent="0.25">
      <c r="A8" s="3" t="s">
        <v>47</v>
      </c>
      <c r="B8" s="2" t="s">
        <v>90</v>
      </c>
    </row>
    <row r="9" spans="1:65" x14ac:dyDescent="0.25">
      <c r="A9" s="3" t="s">
        <v>5</v>
      </c>
      <c r="B9" s="2" t="s">
        <v>91</v>
      </c>
    </row>
    <row r="10" spans="1:65" x14ac:dyDescent="0.25">
      <c r="A10" s="3" t="s">
        <v>28</v>
      </c>
      <c r="B10" s="2" t="s">
        <v>92</v>
      </c>
    </row>
    <row r="11" spans="1:65" x14ac:dyDescent="0.25">
      <c r="A11" s="3" t="s">
        <v>81</v>
      </c>
      <c r="B11" s="2" t="s">
        <v>93</v>
      </c>
    </row>
    <row r="12" spans="1:65" x14ac:dyDescent="0.25">
      <c r="A12" s="3" t="s">
        <v>40</v>
      </c>
      <c r="B12" s="2" t="s">
        <v>94</v>
      </c>
    </row>
    <row r="13" spans="1:65" x14ac:dyDescent="0.25">
      <c r="A13" s="3" t="s">
        <v>41</v>
      </c>
      <c r="B13" s="2" t="s">
        <v>95</v>
      </c>
    </row>
    <row r="14" spans="1:65" x14ac:dyDescent="0.25">
      <c r="A14" s="3" t="s">
        <v>99</v>
      </c>
      <c r="B14" s="2" t="s">
        <v>100</v>
      </c>
    </row>
    <row r="15" spans="1:65" x14ac:dyDescent="0.25">
      <c r="A15" s="3" t="s">
        <v>64</v>
      </c>
      <c r="B15" s="2" t="s">
        <v>96</v>
      </c>
    </row>
    <row r="16" spans="1:65" x14ac:dyDescent="0.25">
      <c r="A16" s="3" t="s">
        <v>65</v>
      </c>
      <c r="B16" s="2" t="s">
        <v>97</v>
      </c>
    </row>
    <row r="18" spans="1:1" x14ac:dyDescent="0.25">
      <c r="A18" t="s">
        <v>50</v>
      </c>
    </row>
  </sheetData>
  <hyperlinks>
    <hyperlink ref="A9" location="'Generation mix'!A1" display="Generation mix" xr:uid="{BF382C02-82B1-4885-A0FC-BAFC6846FC8C}"/>
    <hyperlink ref="A12" location="'CO2'!A1" display="CO2" xr:uid="{DE3F7B68-E708-4F2D-9B9C-ED457395400E}"/>
    <hyperlink ref="A13" location="'Wholesale Price'!A1" display="Wholesale price" xr:uid="{B1951D91-98DF-4E90-953F-C20171858832}"/>
    <hyperlink ref="A10" location="'Interconnector Flows'!A1" display="Interconnector Flows" xr:uid="{092A2E43-772F-4324-867D-34F21396AD19}"/>
    <hyperlink ref="A8" location="'Battery capacity'!A1" display="Battery capacity" xr:uid="{AB6FC3C2-EC08-4470-BCBA-0D7BBDE8A85F}"/>
    <hyperlink ref="A7" location="'Capacity mix'!A1" display="Capacity mix" xr:uid="{C518DB96-CEBD-462A-BE9E-F77303665B92}"/>
    <hyperlink ref="A6" location="'Scenario names'!A1" display="Scenario names" xr:uid="{3CFF42E7-2AC5-4948-A6C8-B4AA52F6A2F2}"/>
    <hyperlink ref="A15" location="'Total System Cost'!A1" display="Total system costs" xr:uid="{77C0209A-666A-404A-B188-3265E3CDD524}"/>
    <hyperlink ref="A16" location="'Consumer Bills'!A1" display="Consumer bills" xr:uid="{824A555F-9EF9-4EA2-BB9E-699A1E28E0F9}"/>
    <hyperlink ref="A11" location="'Interconnector Flows'!A1" display="Interconnector Flows" xr:uid="{601919F1-313B-41A8-A5A1-7F61D04FC21C}"/>
    <hyperlink ref="A14" location="'Capital expenditure'!A1" display="Capital expenditure" xr:uid="{698A7751-07AB-4E84-B3F2-211C51E67EFA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6BA7-C5A5-4FE1-A33F-919A4404DA7A}">
  <dimension ref="B1:H34"/>
  <sheetViews>
    <sheetView showGridLines="0" zoomScale="70" zoomScaleNormal="70" workbookViewId="0"/>
  </sheetViews>
  <sheetFormatPr defaultRowHeight="15" x14ac:dyDescent="0.25"/>
  <cols>
    <col min="2" max="2" width="9" customWidth="1"/>
    <col min="3" max="3" width="13.7109375" customWidth="1"/>
    <col min="4" max="4" width="13.42578125" customWidth="1"/>
    <col min="5" max="5" width="13.5703125" customWidth="1"/>
    <col min="6" max="6" width="14.140625" customWidth="1"/>
    <col min="7" max="7" width="13.85546875" customWidth="1"/>
    <col min="8" max="8" width="14.5703125" customWidth="1"/>
    <col min="9" max="9" width="10.5703125" bestFit="1" customWidth="1"/>
    <col min="10" max="10" width="18" bestFit="1" customWidth="1"/>
    <col min="11" max="11" width="17.5703125" bestFit="1" customWidth="1"/>
    <col min="12" max="12" width="18.28515625" bestFit="1" customWidth="1"/>
    <col min="13" max="13" width="17.5703125" bestFit="1" customWidth="1"/>
    <col min="14" max="14" width="18.28515625" bestFit="1" customWidth="1"/>
    <col min="15" max="15" width="18" bestFit="1" customWidth="1"/>
    <col min="17" max="17" width="16.85546875" bestFit="1" customWidth="1"/>
    <col min="18" max="18" width="17.140625" bestFit="1" customWidth="1"/>
    <col min="19" max="19" width="16.42578125" bestFit="1" customWidth="1"/>
    <col min="20" max="20" width="16.85546875" bestFit="1" customWidth="1"/>
    <col min="21" max="21" width="16.42578125" bestFit="1" customWidth="1"/>
    <col min="22" max="22" width="16.85546875" bestFit="1" customWidth="1"/>
    <col min="23" max="23" width="17.140625" bestFit="1" customWidth="1"/>
    <col min="24" max="24" width="16.42578125" bestFit="1" customWidth="1"/>
    <col min="25" max="25" width="16.85546875" bestFit="1" customWidth="1"/>
  </cols>
  <sheetData>
    <row r="1" spans="2:8" ht="15.75" thickBot="1" x14ac:dyDescent="0.3"/>
    <row r="2" spans="2:8" ht="15.75" thickBot="1" x14ac:dyDescent="0.3">
      <c r="C2" s="53" t="s">
        <v>49</v>
      </c>
      <c r="D2" s="53"/>
      <c r="E2" s="53"/>
      <c r="F2" s="53"/>
      <c r="G2" s="53"/>
      <c r="H2" s="53"/>
    </row>
    <row r="3" spans="2:8" s="23" customFormat="1" ht="30" x14ac:dyDescent="0.2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</row>
    <row r="4" spans="2:8" s="23" customFormat="1" x14ac:dyDescent="0.25">
      <c r="B4" s="20">
        <v>2020</v>
      </c>
      <c r="C4" s="25">
        <v>50.23</v>
      </c>
      <c r="D4" s="25">
        <v>50.23</v>
      </c>
      <c r="E4" s="25">
        <v>50.23</v>
      </c>
      <c r="F4" s="25">
        <v>50.25</v>
      </c>
      <c r="G4" s="25">
        <v>50.25</v>
      </c>
      <c r="H4" s="25">
        <v>50.25</v>
      </c>
    </row>
    <row r="5" spans="2:8" s="23" customFormat="1" x14ac:dyDescent="0.25">
      <c r="B5" s="20">
        <v>2021</v>
      </c>
      <c r="C5" s="25">
        <v>48.53</v>
      </c>
      <c r="D5" s="25">
        <v>48.53</v>
      </c>
      <c r="E5" s="25">
        <v>48.53</v>
      </c>
      <c r="F5" s="25">
        <v>48.25</v>
      </c>
      <c r="G5" s="25">
        <v>48.25</v>
      </c>
      <c r="H5" s="25">
        <v>48.25</v>
      </c>
    </row>
    <row r="6" spans="2:8" s="23" customFormat="1" x14ac:dyDescent="0.25">
      <c r="B6" s="20">
        <v>2022</v>
      </c>
      <c r="C6" s="25">
        <v>47.44</v>
      </c>
      <c r="D6" s="25">
        <v>47.44</v>
      </c>
      <c r="E6" s="25">
        <v>47.4</v>
      </c>
      <c r="F6" s="25">
        <v>47.84</v>
      </c>
      <c r="G6" s="25">
        <v>47.84</v>
      </c>
      <c r="H6" s="25">
        <v>47.79</v>
      </c>
    </row>
    <row r="7" spans="2:8" s="23" customFormat="1" x14ac:dyDescent="0.25">
      <c r="B7" s="20">
        <v>2023</v>
      </c>
      <c r="C7" s="25">
        <v>47.6</v>
      </c>
      <c r="D7" s="25">
        <v>47.59</v>
      </c>
      <c r="E7" s="25">
        <v>47.57</v>
      </c>
      <c r="F7" s="25">
        <v>49.71</v>
      </c>
      <c r="G7" s="25">
        <v>49.71</v>
      </c>
      <c r="H7" s="25">
        <v>49.71</v>
      </c>
    </row>
    <row r="8" spans="2:8" s="23" customFormat="1" x14ac:dyDescent="0.25">
      <c r="B8" s="20">
        <v>2024</v>
      </c>
      <c r="C8" s="25">
        <v>48.8</v>
      </c>
      <c r="D8" s="25">
        <v>48.8</v>
      </c>
      <c r="E8" s="25">
        <v>48.77</v>
      </c>
      <c r="F8" s="25">
        <v>51.91</v>
      </c>
      <c r="G8" s="25">
        <v>51.91</v>
      </c>
      <c r="H8" s="25">
        <v>51.55</v>
      </c>
    </row>
    <row r="9" spans="2:8" s="23" customFormat="1" x14ac:dyDescent="0.25">
      <c r="B9" s="20">
        <v>2025</v>
      </c>
      <c r="C9" s="25">
        <v>48.68</v>
      </c>
      <c r="D9" s="25">
        <v>48.68</v>
      </c>
      <c r="E9" s="25">
        <v>48.67</v>
      </c>
      <c r="F9" s="25">
        <v>51.5</v>
      </c>
      <c r="G9" s="25">
        <v>51.5</v>
      </c>
      <c r="H9" s="25">
        <v>51.09</v>
      </c>
    </row>
    <row r="10" spans="2:8" s="23" customFormat="1" x14ac:dyDescent="0.25">
      <c r="B10" s="20">
        <v>2026</v>
      </c>
      <c r="C10" s="25">
        <v>47.64</v>
      </c>
      <c r="D10" s="25">
        <v>47.65</v>
      </c>
      <c r="E10" s="25">
        <v>47.58</v>
      </c>
      <c r="F10" s="25">
        <v>50.48</v>
      </c>
      <c r="G10" s="25">
        <v>50.53</v>
      </c>
      <c r="H10" s="25">
        <v>49.96</v>
      </c>
    </row>
    <row r="11" spans="2:8" s="23" customFormat="1" x14ac:dyDescent="0.25">
      <c r="B11" s="20">
        <v>2027</v>
      </c>
      <c r="C11" s="25">
        <v>44.41</v>
      </c>
      <c r="D11" s="25">
        <v>44.41</v>
      </c>
      <c r="E11" s="25">
        <v>44.35</v>
      </c>
      <c r="F11" s="25">
        <v>45.45</v>
      </c>
      <c r="G11" s="25">
        <v>45.47</v>
      </c>
      <c r="H11" s="25">
        <v>45.42</v>
      </c>
    </row>
    <row r="12" spans="2:8" s="23" customFormat="1" x14ac:dyDescent="0.25">
      <c r="B12" s="20">
        <v>2028</v>
      </c>
      <c r="C12" s="25">
        <v>46.12</v>
      </c>
      <c r="D12" s="25">
        <v>46.12</v>
      </c>
      <c r="E12" s="25">
        <v>45.86</v>
      </c>
      <c r="F12" s="25">
        <v>50.61</v>
      </c>
      <c r="G12" s="25">
        <v>49.9</v>
      </c>
      <c r="H12" s="25">
        <v>51.17</v>
      </c>
    </row>
    <row r="13" spans="2:8" s="23" customFormat="1" x14ac:dyDescent="0.25">
      <c r="B13" s="20">
        <v>2029</v>
      </c>
      <c r="C13" s="25">
        <v>46.18</v>
      </c>
      <c r="D13" s="25">
        <v>46.17</v>
      </c>
      <c r="E13" s="25">
        <v>45.88</v>
      </c>
      <c r="F13" s="25">
        <v>48.56</v>
      </c>
      <c r="G13" s="25">
        <v>48.28</v>
      </c>
      <c r="H13" s="25">
        <v>48.65</v>
      </c>
    </row>
    <row r="14" spans="2:8" s="23" customFormat="1" x14ac:dyDescent="0.25">
      <c r="B14" s="20">
        <v>2030</v>
      </c>
      <c r="C14" s="25">
        <v>47.9</v>
      </c>
      <c r="D14" s="25">
        <v>47.91</v>
      </c>
      <c r="E14" s="25">
        <v>47.56</v>
      </c>
      <c r="F14" s="25">
        <v>48.27</v>
      </c>
      <c r="G14" s="25">
        <v>48.19</v>
      </c>
      <c r="H14" s="25">
        <v>48.33</v>
      </c>
    </row>
    <row r="15" spans="2:8" s="23" customFormat="1" x14ac:dyDescent="0.25">
      <c r="B15" s="20">
        <v>2031</v>
      </c>
      <c r="C15" s="25">
        <v>51.1</v>
      </c>
      <c r="D15" s="25">
        <v>50.01</v>
      </c>
      <c r="E15" s="25">
        <v>48.98</v>
      </c>
      <c r="F15" s="25">
        <v>50.01</v>
      </c>
      <c r="G15" s="25">
        <v>49.37</v>
      </c>
      <c r="H15" s="25">
        <v>48.78</v>
      </c>
    </row>
    <row r="16" spans="2:8" s="23" customFormat="1" x14ac:dyDescent="0.25">
      <c r="B16" s="20">
        <v>2032</v>
      </c>
      <c r="C16" s="25">
        <v>54.13</v>
      </c>
      <c r="D16" s="25">
        <v>50.35</v>
      </c>
      <c r="E16" s="25">
        <v>48.31</v>
      </c>
      <c r="F16" s="25">
        <v>49.75</v>
      </c>
      <c r="G16" s="25">
        <v>48.38</v>
      </c>
      <c r="H16" s="25">
        <v>47.11</v>
      </c>
    </row>
    <row r="17" spans="2:8" s="23" customFormat="1" x14ac:dyDescent="0.25">
      <c r="B17" s="20">
        <v>2033</v>
      </c>
      <c r="C17" s="25">
        <v>61.55</v>
      </c>
      <c r="D17" s="25">
        <v>53.38</v>
      </c>
      <c r="E17" s="25">
        <v>48.92</v>
      </c>
      <c r="F17" s="25">
        <v>50.93</v>
      </c>
      <c r="G17" s="25">
        <v>48.72</v>
      </c>
      <c r="H17" s="25">
        <v>46.82</v>
      </c>
    </row>
    <row r="18" spans="2:8" s="23" customFormat="1" x14ac:dyDescent="0.25">
      <c r="B18" s="20">
        <v>2034</v>
      </c>
      <c r="C18" s="25">
        <v>60.7</v>
      </c>
      <c r="D18" s="25">
        <v>55.83</v>
      </c>
      <c r="E18" s="25">
        <v>49.17</v>
      </c>
      <c r="F18" s="25">
        <v>52.21</v>
      </c>
      <c r="G18" s="25">
        <v>49.25</v>
      </c>
      <c r="H18" s="25">
        <v>46.72</v>
      </c>
    </row>
    <row r="19" spans="2:8" s="23" customFormat="1" x14ac:dyDescent="0.25">
      <c r="B19" s="20">
        <v>2035</v>
      </c>
      <c r="C19" s="25">
        <v>65.75</v>
      </c>
      <c r="D19" s="25">
        <v>61.17</v>
      </c>
      <c r="E19" s="25">
        <v>49.92</v>
      </c>
      <c r="F19" s="25">
        <v>51.9</v>
      </c>
      <c r="G19" s="25">
        <v>48.29</v>
      </c>
      <c r="H19" s="25">
        <v>45.13</v>
      </c>
    </row>
    <row r="20" spans="2:8" s="23" customFormat="1" x14ac:dyDescent="0.25">
      <c r="B20" s="20">
        <v>2036</v>
      </c>
      <c r="C20" s="25">
        <v>63.94</v>
      </c>
      <c r="D20" s="25">
        <v>64.17</v>
      </c>
      <c r="E20" s="25">
        <v>50.22</v>
      </c>
      <c r="F20" s="25">
        <v>53.57</v>
      </c>
      <c r="G20" s="25">
        <v>48.52</v>
      </c>
      <c r="H20" s="25">
        <v>45.04</v>
      </c>
    </row>
    <row r="21" spans="2:8" s="23" customFormat="1" x14ac:dyDescent="0.25">
      <c r="B21" s="20">
        <v>2037</v>
      </c>
      <c r="C21" s="25">
        <v>72.53</v>
      </c>
      <c r="D21" s="25">
        <v>67.599999999999994</v>
      </c>
      <c r="E21" s="25">
        <v>49.67</v>
      </c>
      <c r="F21" s="25">
        <v>54.24</v>
      </c>
      <c r="G21" s="25">
        <v>47.1</v>
      </c>
      <c r="H21" s="25">
        <v>42.94</v>
      </c>
    </row>
    <row r="22" spans="2:8" s="23" customFormat="1" x14ac:dyDescent="0.25">
      <c r="B22" s="20">
        <v>2038</v>
      </c>
      <c r="C22" s="25">
        <v>61.59</v>
      </c>
      <c r="D22" s="25">
        <v>61.29</v>
      </c>
      <c r="E22" s="25">
        <v>48.71</v>
      </c>
      <c r="F22" s="25">
        <v>55.74</v>
      </c>
      <c r="G22" s="25">
        <v>46.75</v>
      </c>
      <c r="H22" s="25">
        <v>42.14</v>
      </c>
    </row>
    <row r="23" spans="2:8" s="23" customFormat="1" x14ac:dyDescent="0.25">
      <c r="B23" s="20">
        <v>2039</v>
      </c>
      <c r="C23" s="25">
        <v>71.680000000000007</v>
      </c>
      <c r="D23" s="25">
        <v>75.209999999999994</v>
      </c>
      <c r="E23" s="25">
        <v>49.53</v>
      </c>
      <c r="F23" s="25">
        <v>58.66</v>
      </c>
      <c r="G23" s="25">
        <v>46.66</v>
      </c>
      <c r="H23" s="25">
        <v>41.37</v>
      </c>
    </row>
    <row r="24" spans="2:8" s="23" customFormat="1" x14ac:dyDescent="0.25">
      <c r="B24" s="20">
        <v>2040</v>
      </c>
      <c r="C24" s="25">
        <v>66.680000000000007</v>
      </c>
      <c r="D24" s="25">
        <v>66.55</v>
      </c>
      <c r="E24" s="25">
        <v>48.63</v>
      </c>
      <c r="F24" s="25">
        <v>61.25</v>
      </c>
      <c r="G24" s="25">
        <v>46.51</v>
      </c>
      <c r="H24" s="25">
        <v>39.950000000000003</v>
      </c>
    </row>
    <row r="25" spans="2:8" s="23" customFormat="1" x14ac:dyDescent="0.25">
      <c r="B25" s="20">
        <v>2041</v>
      </c>
      <c r="C25" s="25">
        <v>66.33</v>
      </c>
      <c r="D25" s="25">
        <v>70.25</v>
      </c>
      <c r="E25" s="25">
        <v>49.23</v>
      </c>
      <c r="F25" s="25">
        <v>70.91</v>
      </c>
      <c r="G25" s="25">
        <v>48.42</v>
      </c>
      <c r="H25" s="25">
        <v>39.76</v>
      </c>
    </row>
    <row r="26" spans="2:8" s="23" customFormat="1" x14ac:dyDescent="0.25">
      <c r="B26" s="20">
        <v>2042</v>
      </c>
      <c r="C26" s="25">
        <v>66.12</v>
      </c>
      <c r="D26" s="25">
        <v>72.25</v>
      </c>
      <c r="E26" s="25">
        <v>50.2</v>
      </c>
      <c r="F26" s="25">
        <v>71.61</v>
      </c>
      <c r="G26" s="25">
        <v>48.53</v>
      </c>
      <c r="H26" s="25">
        <v>38.81</v>
      </c>
    </row>
    <row r="27" spans="2:8" s="23" customFormat="1" x14ac:dyDescent="0.25">
      <c r="B27" s="20">
        <v>2043</v>
      </c>
      <c r="C27" s="25">
        <v>67.290000000000006</v>
      </c>
      <c r="D27" s="25">
        <v>60.78</v>
      </c>
      <c r="E27" s="25">
        <v>56.62</v>
      </c>
      <c r="F27" s="25">
        <v>69.930000000000007</v>
      </c>
      <c r="G27" s="25">
        <v>47.77</v>
      </c>
      <c r="H27" s="25">
        <v>37.1</v>
      </c>
    </row>
    <row r="28" spans="2:8" s="23" customFormat="1" x14ac:dyDescent="0.25">
      <c r="B28" s="20">
        <v>2044</v>
      </c>
      <c r="C28" s="25">
        <v>67.45</v>
      </c>
      <c r="D28" s="25">
        <v>66.84</v>
      </c>
      <c r="E28" s="25">
        <v>41.89</v>
      </c>
      <c r="F28" s="25">
        <v>70.27</v>
      </c>
      <c r="G28" s="25">
        <v>46.94</v>
      </c>
      <c r="H28" s="25">
        <v>35.29</v>
      </c>
    </row>
    <row r="29" spans="2:8" s="23" customFormat="1" x14ac:dyDescent="0.25">
      <c r="B29" s="20">
        <v>2045</v>
      </c>
      <c r="C29" s="25">
        <v>75.239999999999995</v>
      </c>
      <c r="D29" s="25">
        <v>60.63</v>
      </c>
      <c r="E29" s="25">
        <v>39.49</v>
      </c>
      <c r="F29" s="25">
        <v>67.56</v>
      </c>
      <c r="G29" s="25">
        <v>47.37</v>
      </c>
      <c r="H29" s="25">
        <v>34.26</v>
      </c>
    </row>
    <row r="30" spans="2:8" s="23" customFormat="1" x14ac:dyDescent="0.25">
      <c r="B30" s="20">
        <v>2046</v>
      </c>
      <c r="C30" s="25">
        <v>78.239999999999995</v>
      </c>
      <c r="D30" s="25">
        <v>70.92</v>
      </c>
      <c r="E30" s="25">
        <v>36.950000000000003</v>
      </c>
      <c r="F30" s="25">
        <v>66.11</v>
      </c>
      <c r="G30" s="25">
        <v>47.88</v>
      </c>
      <c r="H30" s="25">
        <v>33.51</v>
      </c>
    </row>
    <row r="31" spans="2:8" s="23" customFormat="1" x14ac:dyDescent="0.25">
      <c r="B31" s="20">
        <v>2047</v>
      </c>
      <c r="C31" s="25">
        <v>80.92</v>
      </c>
      <c r="D31" s="25">
        <v>70.040000000000006</v>
      </c>
      <c r="E31" s="25">
        <v>34.85</v>
      </c>
      <c r="F31" s="25">
        <v>58.72</v>
      </c>
      <c r="G31" s="25">
        <v>51.58</v>
      </c>
      <c r="H31" s="25">
        <v>33.11</v>
      </c>
    </row>
    <row r="32" spans="2:8" s="23" customFormat="1" x14ac:dyDescent="0.25">
      <c r="B32" s="20">
        <v>2048</v>
      </c>
      <c r="C32" s="25">
        <v>75.900000000000006</v>
      </c>
      <c r="D32" s="25">
        <v>59.27</v>
      </c>
      <c r="E32" s="25">
        <v>33.01</v>
      </c>
      <c r="F32" s="25">
        <v>67.53</v>
      </c>
      <c r="G32" s="25">
        <v>49.91</v>
      </c>
      <c r="H32" s="25">
        <v>31.91</v>
      </c>
    </row>
    <row r="33" spans="2:8" s="23" customFormat="1" x14ac:dyDescent="0.25">
      <c r="B33" s="20">
        <v>2049</v>
      </c>
      <c r="C33" s="25">
        <v>72.53</v>
      </c>
      <c r="D33" s="25">
        <v>56.66</v>
      </c>
      <c r="E33" s="25">
        <v>30.41</v>
      </c>
      <c r="F33" s="25">
        <v>54.96</v>
      </c>
      <c r="G33" s="25">
        <v>60.5</v>
      </c>
      <c r="H33" s="25">
        <v>32.049999999999997</v>
      </c>
    </row>
    <row r="34" spans="2:8" s="23" customFormat="1" x14ac:dyDescent="0.25">
      <c r="B34" s="20">
        <v>2050</v>
      </c>
      <c r="C34" s="25">
        <v>113.53</v>
      </c>
      <c r="D34" s="25">
        <v>50.84</v>
      </c>
      <c r="E34" s="25">
        <v>29.89</v>
      </c>
      <c r="F34" s="25">
        <v>64.459999999999994</v>
      </c>
      <c r="G34" s="25">
        <v>84.6</v>
      </c>
      <c r="H34" s="25">
        <v>29.8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7749-58C8-4127-8265-4C5CD0592B27}">
  <dimension ref="B1:H34"/>
  <sheetViews>
    <sheetView showGridLines="0" zoomScale="70" zoomScaleNormal="70" workbookViewId="0"/>
  </sheetViews>
  <sheetFormatPr defaultRowHeight="15" x14ac:dyDescent="0.25"/>
  <cols>
    <col min="2" max="2" width="9" customWidth="1"/>
    <col min="3" max="8" width="13.85546875" customWidth="1"/>
    <col min="9" max="13" width="12.42578125" bestFit="1" customWidth="1"/>
  </cols>
  <sheetData>
    <row r="1" spans="2:8" ht="15.75" thickBot="1" x14ac:dyDescent="0.3"/>
    <row r="2" spans="2:8" ht="15.75" thickBot="1" x14ac:dyDescent="0.3">
      <c r="C2" s="53" t="s">
        <v>98</v>
      </c>
      <c r="D2" s="53"/>
      <c r="E2" s="53"/>
      <c r="F2" s="53"/>
      <c r="G2" s="53"/>
      <c r="H2" s="53"/>
    </row>
    <row r="3" spans="2:8" s="23" customFormat="1" ht="30" x14ac:dyDescent="0.25">
      <c r="B3" s="44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</row>
    <row r="4" spans="2:8" s="23" customFormat="1" x14ac:dyDescent="0.25">
      <c r="B4" s="44">
        <v>2020</v>
      </c>
      <c r="C4" s="25">
        <v>6.16</v>
      </c>
      <c r="D4" s="25">
        <v>6.16</v>
      </c>
      <c r="E4" s="25">
        <v>6.16</v>
      </c>
      <c r="F4" s="25">
        <v>6.16</v>
      </c>
      <c r="G4" s="25">
        <v>6.16</v>
      </c>
      <c r="H4" s="25">
        <v>6.16</v>
      </c>
    </row>
    <row r="5" spans="2:8" s="23" customFormat="1" x14ac:dyDescent="0.25">
      <c r="B5" s="44">
        <v>2021</v>
      </c>
      <c r="C5" s="25">
        <v>4.5999999999999996</v>
      </c>
      <c r="D5" s="25">
        <v>4.5999999999999996</v>
      </c>
      <c r="E5" s="25">
        <v>4.5999999999999996</v>
      </c>
      <c r="F5" s="25">
        <v>3.75</v>
      </c>
      <c r="G5" s="25">
        <v>3.75</v>
      </c>
      <c r="H5" s="25">
        <v>3.75</v>
      </c>
    </row>
    <row r="6" spans="2:8" s="23" customFormat="1" x14ac:dyDescent="0.25">
      <c r="B6" s="44">
        <v>2022</v>
      </c>
      <c r="C6" s="25">
        <v>5.41</v>
      </c>
      <c r="D6" s="25">
        <v>5.41</v>
      </c>
      <c r="E6" s="25">
        <v>5.65</v>
      </c>
      <c r="F6" s="25">
        <v>4.59</v>
      </c>
      <c r="G6" s="25">
        <v>4.59</v>
      </c>
      <c r="H6" s="25">
        <v>4.59</v>
      </c>
    </row>
    <row r="7" spans="2:8" s="23" customFormat="1" x14ac:dyDescent="0.25">
      <c r="B7" s="44">
        <v>2023</v>
      </c>
      <c r="C7" s="25">
        <v>7.46</v>
      </c>
      <c r="D7" s="25">
        <v>7.5</v>
      </c>
      <c r="E7" s="25">
        <v>7.46</v>
      </c>
      <c r="F7" s="25">
        <v>4.5599999999999996</v>
      </c>
      <c r="G7" s="25">
        <v>4.5599999999999996</v>
      </c>
      <c r="H7" s="25">
        <v>4.5599999999999996</v>
      </c>
    </row>
    <row r="8" spans="2:8" s="23" customFormat="1" x14ac:dyDescent="0.25">
      <c r="B8" s="44">
        <v>2024</v>
      </c>
      <c r="C8" s="25">
        <v>6.78</v>
      </c>
      <c r="D8" s="25">
        <v>6.78</v>
      </c>
      <c r="E8" s="25">
        <v>6.7</v>
      </c>
      <c r="F8" s="25">
        <v>4.24</v>
      </c>
      <c r="G8" s="25">
        <v>4.24</v>
      </c>
      <c r="H8" s="25">
        <v>4.42</v>
      </c>
    </row>
    <row r="9" spans="2:8" s="23" customFormat="1" x14ac:dyDescent="0.25">
      <c r="B9" s="44">
        <v>2025</v>
      </c>
      <c r="C9" s="25">
        <v>8.2899999999999991</v>
      </c>
      <c r="D9" s="25">
        <v>8.3000000000000007</v>
      </c>
      <c r="E9" s="25">
        <v>8.36</v>
      </c>
      <c r="F9" s="25">
        <v>7.16</v>
      </c>
      <c r="G9" s="25">
        <v>7.16</v>
      </c>
      <c r="H9" s="25">
        <v>7.16</v>
      </c>
    </row>
    <row r="10" spans="2:8" s="23" customFormat="1" x14ac:dyDescent="0.25">
      <c r="B10" s="44">
        <v>2026</v>
      </c>
      <c r="C10" s="25">
        <v>14.34</v>
      </c>
      <c r="D10" s="25">
        <v>14.56</v>
      </c>
      <c r="E10" s="25">
        <v>14.6</v>
      </c>
      <c r="F10" s="25">
        <v>11</v>
      </c>
      <c r="G10" s="25">
        <v>10.97</v>
      </c>
      <c r="H10" s="25">
        <v>10.98</v>
      </c>
    </row>
    <row r="11" spans="2:8" s="23" customFormat="1" x14ac:dyDescent="0.25">
      <c r="B11" s="44">
        <v>2027</v>
      </c>
      <c r="C11" s="25">
        <v>43.37</v>
      </c>
      <c r="D11" s="25">
        <v>43.37</v>
      </c>
      <c r="E11" s="25">
        <v>43.54</v>
      </c>
      <c r="F11" s="25">
        <v>41.88</v>
      </c>
      <c r="G11" s="25">
        <v>41.76</v>
      </c>
      <c r="H11" s="25">
        <v>41.84</v>
      </c>
    </row>
    <row r="12" spans="2:8" s="23" customFormat="1" x14ac:dyDescent="0.25">
      <c r="B12" s="44">
        <v>2028</v>
      </c>
      <c r="C12" s="25">
        <v>16.36</v>
      </c>
      <c r="D12" s="25">
        <v>16.37</v>
      </c>
      <c r="E12" s="25">
        <v>16.43</v>
      </c>
      <c r="F12" s="25">
        <v>9.68</v>
      </c>
      <c r="G12" s="25">
        <v>10.28</v>
      </c>
      <c r="H12" s="25">
        <v>9.6300000000000008</v>
      </c>
    </row>
    <row r="13" spans="2:8" s="23" customFormat="1" x14ac:dyDescent="0.25">
      <c r="B13" s="44">
        <v>2029</v>
      </c>
      <c r="C13" s="25">
        <v>11.92</v>
      </c>
      <c r="D13" s="25">
        <v>11.92</v>
      </c>
      <c r="E13" s="25">
        <v>11.91</v>
      </c>
      <c r="F13" s="25">
        <v>8.92</v>
      </c>
      <c r="G13" s="25">
        <v>10</v>
      </c>
      <c r="H13" s="25">
        <v>9.14</v>
      </c>
    </row>
    <row r="14" spans="2:8" s="23" customFormat="1" x14ac:dyDescent="0.25">
      <c r="B14" s="44">
        <v>2030</v>
      </c>
      <c r="C14" s="25">
        <v>9.24</v>
      </c>
      <c r="D14" s="25">
        <v>9.24</v>
      </c>
      <c r="E14" s="25">
        <v>9.2899999999999991</v>
      </c>
      <c r="F14" s="25">
        <v>10.8</v>
      </c>
      <c r="G14" s="25">
        <v>10.75</v>
      </c>
      <c r="H14" s="25">
        <v>10.84</v>
      </c>
    </row>
    <row r="15" spans="2:8" s="23" customFormat="1" x14ac:dyDescent="0.25">
      <c r="B15" s="44">
        <v>2031</v>
      </c>
      <c r="C15" s="25">
        <v>5.35</v>
      </c>
      <c r="D15" s="25">
        <v>7.68</v>
      </c>
      <c r="E15" s="25">
        <v>9.2799999999999994</v>
      </c>
      <c r="F15" s="25">
        <v>2.97</v>
      </c>
      <c r="G15" s="25">
        <v>4.83</v>
      </c>
      <c r="H15" s="25">
        <v>6.45</v>
      </c>
    </row>
    <row r="16" spans="2:8" s="23" customFormat="1" x14ac:dyDescent="0.25">
      <c r="B16" s="44">
        <v>2032</v>
      </c>
      <c r="C16" s="25">
        <v>5.52</v>
      </c>
      <c r="D16" s="25">
        <v>7.25</v>
      </c>
      <c r="E16" s="25">
        <v>8.4600000000000009</v>
      </c>
      <c r="F16" s="25">
        <v>1.53</v>
      </c>
      <c r="G16" s="25">
        <v>3.47</v>
      </c>
      <c r="H16" s="25">
        <v>4.92</v>
      </c>
    </row>
    <row r="17" spans="2:8" s="23" customFormat="1" x14ac:dyDescent="0.25">
      <c r="B17" s="44">
        <v>2033</v>
      </c>
      <c r="C17" s="25">
        <v>6.8</v>
      </c>
      <c r="D17" s="25">
        <v>8.8699999999999992</v>
      </c>
      <c r="E17" s="25">
        <v>9.68</v>
      </c>
      <c r="F17" s="25">
        <v>3.21</v>
      </c>
      <c r="G17" s="25">
        <v>4.8600000000000003</v>
      </c>
      <c r="H17" s="25">
        <v>6.31</v>
      </c>
    </row>
    <row r="18" spans="2:8" s="23" customFormat="1" x14ac:dyDescent="0.25">
      <c r="B18" s="44">
        <v>2034</v>
      </c>
      <c r="C18" s="25">
        <v>16.5</v>
      </c>
      <c r="D18" s="25">
        <v>10.01</v>
      </c>
      <c r="E18" s="25">
        <v>12.74</v>
      </c>
      <c r="F18" s="25">
        <v>4.1500000000000004</v>
      </c>
      <c r="G18" s="25">
        <v>5.75</v>
      </c>
      <c r="H18" s="25">
        <v>7.35</v>
      </c>
    </row>
    <row r="19" spans="2:8" s="23" customFormat="1" x14ac:dyDescent="0.25">
      <c r="B19" s="44">
        <v>2035</v>
      </c>
      <c r="C19" s="25">
        <v>8.25</v>
      </c>
      <c r="D19" s="25">
        <v>8.64</v>
      </c>
      <c r="E19" s="25">
        <v>9.8000000000000007</v>
      </c>
      <c r="F19" s="25">
        <v>4.25</v>
      </c>
      <c r="G19" s="25">
        <v>5.61</v>
      </c>
      <c r="H19" s="25">
        <v>6.92</v>
      </c>
    </row>
    <row r="20" spans="2:8" s="23" customFormat="1" x14ac:dyDescent="0.25">
      <c r="B20" s="44">
        <v>2036</v>
      </c>
      <c r="C20" s="25">
        <v>11.33</v>
      </c>
      <c r="D20" s="25">
        <v>8.5</v>
      </c>
      <c r="E20" s="25">
        <v>9.86</v>
      </c>
      <c r="F20" s="25">
        <v>15.42</v>
      </c>
      <c r="G20" s="25">
        <v>19.62</v>
      </c>
      <c r="H20" s="25">
        <v>23.94</v>
      </c>
    </row>
    <row r="21" spans="2:8" s="23" customFormat="1" x14ac:dyDescent="0.25">
      <c r="B21" s="44">
        <v>2037</v>
      </c>
      <c r="C21" s="25">
        <v>9.92</v>
      </c>
      <c r="D21" s="25">
        <v>9.08</v>
      </c>
      <c r="E21" s="25">
        <v>9.8800000000000008</v>
      </c>
      <c r="F21" s="25">
        <v>16.12</v>
      </c>
      <c r="G21" s="25">
        <v>19.690000000000001</v>
      </c>
      <c r="H21" s="25">
        <v>24.47</v>
      </c>
    </row>
    <row r="22" spans="2:8" s="23" customFormat="1" x14ac:dyDescent="0.25">
      <c r="B22" s="44">
        <v>2038</v>
      </c>
      <c r="C22" s="25">
        <v>12.75</v>
      </c>
      <c r="D22" s="25">
        <v>12.1</v>
      </c>
      <c r="E22" s="25">
        <v>8.85</v>
      </c>
      <c r="F22" s="25">
        <v>3.56</v>
      </c>
      <c r="G22" s="25">
        <v>4.84</v>
      </c>
      <c r="H22" s="25">
        <v>6.22</v>
      </c>
    </row>
    <row r="23" spans="2:8" s="23" customFormat="1" x14ac:dyDescent="0.25">
      <c r="B23" s="44">
        <v>2039</v>
      </c>
      <c r="C23" s="25">
        <v>7.74</v>
      </c>
      <c r="D23" s="25">
        <v>7.14</v>
      </c>
      <c r="E23" s="25">
        <v>6.67</v>
      </c>
      <c r="F23" s="25">
        <v>3.27</v>
      </c>
      <c r="G23" s="25">
        <v>4.6900000000000004</v>
      </c>
      <c r="H23" s="25">
        <v>5.8</v>
      </c>
    </row>
    <row r="24" spans="2:8" s="23" customFormat="1" x14ac:dyDescent="0.25">
      <c r="B24" s="44">
        <v>2040</v>
      </c>
      <c r="C24" s="25">
        <v>9.6199999999999992</v>
      </c>
      <c r="D24" s="25">
        <v>9.75</v>
      </c>
      <c r="E24" s="25">
        <v>9</v>
      </c>
      <c r="F24" s="25">
        <v>4.07</v>
      </c>
      <c r="G24" s="25">
        <v>5.07</v>
      </c>
      <c r="H24" s="25">
        <v>6.19</v>
      </c>
    </row>
    <row r="25" spans="2:8" s="23" customFormat="1" x14ac:dyDescent="0.25">
      <c r="B25" s="44">
        <v>2041</v>
      </c>
      <c r="C25" s="25">
        <v>10.78</v>
      </c>
      <c r="D25" s="25">
        <v>9.23</v>
      </c>
      <c r="E25" s="25">
        <v>8.2799999999999994</v>
      </c>
      <c r="F25" s="25">
        <v>4.01</v>
      </c>
      <c r="G25" s="25">
        <v>5.03</v>
      </c>
      <c r="H25" s="25">
        <v>6.05</v>
      </c>
    </row>
    <row r="26" spans="2:8" s="23" customFormat="1" x14ac:dyDescent="0.25">
      <c r="B26" s="44">
        <v>2042</v>
      </c>
      <c r="C26" s="25">
        <v>9.4</v>
      </c>
      <c r="D26" s="25">
        <v>7.97</v>
      </c>
      <c r="E26" s="25">
        <v>7.94</v>
      </c>
      <c r="F26" s="25">
        <v>6.87</v>
      </c>
      <c r="G26" s="25">
        <v>5.52</v>
      </c>
      <c r="H26" s="25">
        <v>5.78</v>
      </c>
    </row>
    <row r="27" spans="2:8" s="23" customFormat="1" x14ac:dyDescent="0.25">
      <c r="B27" s="44">
        <v>2043</v>
      </c>
      <c r="C27" s="25">
        <v>6.53</v>
      </c>
      <c r="D27" s="25">
        <v>8.1300000000000008</v>
      </c>
      <c r="E27" s="25">
        <v>7.29</v>
      </c>
      <c r="F27" s="25">
        <v>6.57</v>
      </c>
      <c r="G27" s="25">
        <v>4.3499999999999996</v>
      </c>
      <c r="H27" s="25">
        <v>5.78</v>
      </c>
    </row>
    <row r="28" spans="2:8" s="23" customFormat="1" x14ac:dyDescent="0.25">
      <c r="B28" s="44">
        <v>2044</v>
      </c>
      <c r="C28" s="25">
        <v>7.39</v>
      </c>
      <c r="D28" s="25">
        <v>9.16</v>
      </c>
      <c r="E28" s="25">
        <v>11.72</v>
      </c>
      <c r="F28" s="25">
        <v>5.51</v>
      </c>
      <c r="G28" s="25">
        <v>3.67</v>
      </c>
      <c r="H28" s="25">
        <v>5.64</v>
      </c>
    </row>
    <row r="29" spans="2:8" s="23" customFormat="1" x14ac:dyDescent="0.25">
      <c r="B29" s="44">
        <v>2045</v>
      </c>
      <c r="C29" s="25">
        <v>9.0500000000000007</v>
      </c>
      <c r="D29" s="25">
        <v>9.3000000000000007</v>
      </c>
      <c r="E29" s="25">
        <v>11.67</v>
      </c>
      <c r="F29" s="25">
        <v>6.38</v>
      </c>
      <c r="G29" s="25">
        <v>3.83</v>
      </c>
      <c r="H29" s="25">
        <v>5.34</v>
      </c>
    </row>
    <row r="30" spans="2:8" s="23" customFormat="1" x14ac:dyDescent="0.25">
      <c r="B30" s="44">
        <v>2046</v>
      </c>
      <c r="C30" s="25">
        <v>7.57</v>
      </c>
      <c r="D30" s="25">
        <v>7.18</v>
      </c>
      <c r="E30" s="25">
        <v>11.01</v>
      </c>
      <c r="F30" s="25">
        <v>6.23</v>
      </c>
      <c r="G30" s="25">
        <v>3.1</v>
      </c>
      <c r="H30" s="25">
        <v>4.1900000000000004</v>
      </c>
    </row>
    <row r="31" spans="2:8" s="23" customFormat="1" x14ac:dyDescent="0.25">
      <c r="B31" s="44">
        <v>2047</v>
      </c>
      <c r="C31" s="25">
        <v>11.81</v>
      </c>
      <c r="D31" s="25">
        <v>9.23</v>
      </c>
      <c r="E31" s="25">
        <v>10.99</v>
      </c>
      <c r="F31" s="25">
        <v>8.98</v>
      </c>
      <c r="G31" s="25">
        <v>4.8499999999999996</v>
      </c>
      <c r="H31" s="25">
        <v>4.7</v>
      </c>
    </row>
    <row r="32" spans="2:8" s="23" customFormat="1" x14ac:dyDescent="0.25">
      <c r="B32" s="44">
        <v>2048</v>
      </c>
      <c r="C32" s="25">
        <v>10.73</v>
      </c>
      <c r="D32" s="25">
        <v>9.17</v>
      </c>
      <c r="E32" s="25">
        <v>10.93</v>
      </c>
      <c r="F32" s="25">
        <v>7.91</v>
      </c>
      <c r="G32" s="25">
        <v>5.46</v>
      </c>
      <c r="H32" s="25">
        <v>6.17</v>
      </c>
    </row>
    <row r="33" spans="2:8" s="23" customFormat="1" x14ac:dyDescent="0.25">
      <c r="B33" s="44">
        <v>2049</v>
      </c>
      <c r="C33" s="25">
        <v>13.18</v>
      </c>
      <c r="D33" s="25">
        <v>13.85</v>
      </c>
      <c r="E33" s="25">
        <v>18.14</v>
      </c>
      <c r="F33" s="25">
        <v>14.17</v>
      </c>
      <c r="G33" s="25">
        <v>9.01</v>
      </c>
      <c r="H33" s="25">
        <v>8.3800000000000008</v>
      </c>
    </row>
    <row r="34" spans="2:8" s="23" customFormat="1" x14ac:dyDescent="0.25">
      <c r="B34" s="44">
        <v>2050</v>
      </c>
      <c r="C34" s="25">
        <v>15.54</v>
      </c>
      <c r="D34" s="25">
        <v>24.22</v>
      </c>
      <c r="E34" s="25">
        <v>25.47</v>
      </c>
      <c r="F34" s="25">
        <v>19.95</v>
      </c>
      <c r="G34" s="25">
        <v>21.19</v>
      </c>
      <c r="H34" s="25">
        <v>21.61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19463-EF56-49EE-BFA7-0922D0FE11CD}">
  <dimension ref="A1:AQ38"/>
  <sheetViews>
    <sheetView showGridLines="0" zoomScale="55" zoomScaleNormal="55" workbookViewId="0"/>
  </sheetViews>
  <sheetFormatPr defaultRowHeight="15" x14ac:dyDescent="0.25"/>
  <cols>
    <col min="3" max="3" width="20.28515625" bestFit="1" customWidth="1"/>
    <col min="4" max="8" width="20.85546875" bestFit="1" customWidth="1"/>
    <col min="10" max="12" width="20.85546875" bestFit="1" customWidth="1"/>
    <col min="13" max="13" width="20.28515625" bestFit="1" customWidth="1"/>
    <col min="14" max="14" width="20.85546875" bestFit="1" customWidth="1"/>
    <col min="15" max="15" width="20.28515625" bestFit="1" customWidth="1"/>
    <col min="17" max="17" width="18.5703125" bestFit="1" customWidth="1"/>
    <col min="18" max="18" width="19" bestFit="1" customWidth="1"/>
    <col min="19" max="20" width="19.28515625" bestFit="1" customWidth="1"/>
    <col min="21" max="21" width="19" bestFit="1" customWidth="1"/>
    <col min="22" max="22" width="19.28515625" bestFit="1" customWidth="1"/>
    <col min="24" max="29" width="19.28515625" bestFit="1" customWidth="1"/>
    <col min="31" max="31" width="19.28515625" bestFit="1" customWidth="1"/>
    <col min="32" max="33" width="19.5703125" bestFit="1" customWidth="1"/>
    <col min="34" max="34" width="19.28515625" bestFit="1" customWidth="1"/>
    <col min="35" max="35" width="19" bestFit="1" customWidth="1"/>
    <col min="36" max="36" width="19.28515625" bestFit="1" customWidth="1"/>
    <col min="38" max="38" width="19" bestFit="1" customWidth="1"/>
    <col min="39" max="41" width="19.28515625" bestFit="1" customWidth="1"/>
    <col min="42" max="42" width="18.5703125" bestFit="1" customWidth="1"/>
    <col min="43" max="43" width="19.28515625" bestFit="1" customWidth="1"/>
  </cols>
  <sheetData>
    <row r="1" spans="2:43" ht="15.75" thickBot="1" x14ac:dyDescent="0.3"/>
    <row r="2" spans="2:43" ht="15.75" thickBot="1" x14ac:dyDescent="0.3">
      <c r="C2" s="53" t="s">
        <v>82</v>
      </c>
      <c r="D2" s="53"/>
      <c r="E2" s="53"/>
      <c r="F2" s="53"/>
      <c r="G2" s="53"/>
      <c r="H2" s="53"/>
      <c r="J2" s="53" t="s">
        <v>83</v>
      </c>
      <c r="K2" s="53"/>
      <c r="L2" s="53"/>
      <c r="M2" s="53"/>
      <c r="N2" s="53"/>
      <c r="O2" s="53"/>
      <c r="Q2" s="53" t="s">
        <v>84</v>
      </c>
      <c r="R2" s="53"/>
      <c r="S2" s="53"/>
      <c r="T2" s="53"/>
      <c r="U2" s="53"/>
      <c r="V2" s="53"/>
      <c r="X2" s="53" t="s">
        <v>85</v>
      </c>
      <c r="Y2" s="53"/>
      <c r="Z2" s="53"/>
      <c r="AA2" s="53"/>
      <c r="AB2" s="53"/>
      <c r="AC2" s="53"/>
      <c r="AE2" s="53" t="s">
        <v>86</v>
      </c>
      <c r="AF2" s="53"/>
      <c r="AG2" s="53"/>
      <c r="AH2" s="53"/>
      <c r="AI2" s="53"/>
      <c r="AJ2" s="53"/>
      <c r="AL2" s="53" t="s">
        <v>87</v>
      </c>
      <c r="AM2" s="53"/>
      <c r="AN2" s="53"/>
      <c r="AO2" s="53"/>
      <c r="AP2" s="53"/>
      <c r="AQ2" s="53"/>
    </row>
    <row r="3" spans="2:43" s="23" customFormat="1" x14ac:dyDescent="0.2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J3" s="32" t="s">
        <v>54</v>
      </c>
      <c r="K3" s="32" t="s">
        <v>55</v>
      </c>
      <c r="L3" s="32" t="s">
        <v>56</v>
      </c>
      <c r="M3" s="32" t="s">
        <v>57</v>
      </c>
      <c r="N3" s="32" t="s">
        <v>58</v>
      </c>
      <c r="O3" s="32" t="s">
        <v>59</v>
      </c>
      <c r="Q3" s="32" t="s">
        <v>54</v>
      </c>
      <c r="R3" s="32" t="s">
        <v>55</v>
      </c>
      <c r="S3" s="32" t="s">
        <v>56</v>
      </c>
      <c r="T3" s="32" t="s">
        <v>57</v>
      </c>
      <c r="U3" s="32" t="s">
        <v>58</v>
      </c>
      <c r="V3" s="32" t="s">
        <v>59</v>
      </c>
      <c r="X3" s="32" t="s">
        <v>54</v>
      </c>
      <c r="Y3" s="32" t="s">
        <v>55</v>
      </c>
      <c r="Z3" s="32" t="s">
        <v>56</v>
      </c>
      <c r="AA3" s="32" t="s">
        <v>57</v>
      </c>
      <c r="AB3" s="32" t="s">
        <v>58</v>
      </c>
      <c r="AC3" s="32" t="s">
        <v>59</v>
      </c>
      <c r="AE3" s="32" t="s">
        <v>54</v>
      </c>
      <c r="AF3" s="32" t="s">
        <v>55</v>
      </c>
      <c r="AG3" s="32" t="s">
        <v>56</v>
      </c>
      <c r="AH3" s="32" t="s">
        <v>57</v>
      </c>
      <c r="AI3" s="32" t="s">
        <v>58</v>
      </c>
      <c r="AJ3" s="32" t="s">
        <v>59</v>
      </c>
      <c r="AL3" s="32" t="s">
        <v>54</v>
      </c>
      <c r="AM3" s="32" t="s">
        <v>55</v>
      </c>
      <c r="AN3" s="32" t="s">
        <v>56</v>
      </c>
      <c r="AO3" s="32" t="s">
        <v>57</v>
      </c>
      <c r="AP3" s="32" t="s">
        <v>58</v>
      </c>
      <c r="AQ3" s="32" t="s">
        <v>59</v>
      </c>
    </row>
    <row r="4" spans="2:43" s="23" customFormat="1" x14ac:dyDescent="0.25">
      <c r="B4" s="20">
        <v>2020</v>
      </c>
      <c r="C4" s="40">
        <v>32308</v>
      </c>
      <c r="D4" s="40">
        <v>32308</v>
      </c>
      <c r="E4" s="40">
        <v>32308</v>
      </c>
      <c r="F4" s="40">
        <v>32334</v>
      </c>
      <c r="G4" s="40">
        <v>32335</v>
      </c>
      <c r="H4" s="40">
        <v>32335</v>
      </c>
      <c r="I4" s="33"/>
      <c r="J4" s="39">
        <v>16946</v>
      </c>
      <c r="K4" s="39">
        <v>16946</v>
      </c>
      <c r="L4" s="39">
        <v>16946</v>
      </c>
      <c r="M4" s="39">
        <v>16973</v>
      </c>
      <c r="N4" s="39">
        <v>16973</v>
      </c>
      <c r="O4" s="39">
        <v>16973</v>
      </c>
      <c r="P4" s="39"/>
      <c r="Q4" s="39">
        <v>0</v>
      </c>
      <c r="R4" s="39">
        <v>0</v>
      </c>
      <c r="S4" s="39">
        <v>0</v>
      </c>
      <c r="T4" s="39">
        <v>0</v>
      </c>
      <c r="U4" s="43">
        <v>0</v>
      </c>
      <c r="V4" s="39">
        <v>0</v>
      </c>
      <c r="W4" s="39"/>
      <c r="X4" s="39">
        <v>1210</v>
      </c>
      <c r="Y4" s="39">
        <v>1210</v>
      </c>
      <c r="Z4" s="39">
        <v>1210</v>
      </c>
      <c r="AA4" s="39">
        <v>1210</v>
      </c>
      <c r="AB4" s="39">
        <v>1210</v>
      </c>
      <c r="AC4" s="39">
        <v>1210</v>
      </c>
      <c r="AD4" s="39"/>
      <c r="AE4" s="39">
        <v>5675</v>
      </c>
      <c r="AF4" s="39">
        <v>5675</v>
      </c>
      <c r="AG4" s="39">
        <v>5675</v>
      </c>
      <c r="AH4" s="39">
        <v>5675</v>
      </c>
      <c r="AI4" s="39">
        <v>5675</v>
      </c>
      <c r="AJ4" s="39">
        <v>5675</v>
      </c>
      <c r="AK4" s="39"/>
      <c r="AL4" s="39">
        <v>8477</v>
      </c>
      <c r="AM4" s="39">
        <v>8477</v>
      </c>
      <c r="AN4" s="39">
        <v>8477</v>
      </c>
      <c r="AO4" s="39">
        <v>8476</v>
      </c>
      <c r="AP4" s="39">
        <v>8477</v>
      </c>
      <c r="AQ4" s="39">
        <v>8477</v>
      </c>
    </row>
    <row r="5" spans="2:43" s="23" customFormat="1" x14ac:dyDescent="0.25">
      <c r="B5" s="20">
        <v>2021</v>
      </c>
      <c r="C5" s="40">
        <v>32514</v>
      </c>
      <c r="D5" s="40">
        <v>32557</v>
      </c>
      <c r="E5" s="40">
        <v>32698</v>
      </c>
      <c r="F5" s="40">
        <v>31974</v>
      </c>
      <c r="G5" s="40">
        <v>32027</v>
      </c>
      <c r="H5" s="40">
        <v>32099</v>
      </c>
      <c r="I5" s="33"/>
      <c r="J5" s="39">
        <v>16555</v>
      </c>
      <c r="K5" s="39">
        <v>16555</v>
      </c>
      <c r="L5" s="39">
        <v>16555</v>
      </c>
      <c r="M5" s="39">
        <v>16131</v>
      </c>
      <c r="N5" s="39">
        <v>16131</v>
      </c>
      <c r="O5" s="39">
        <v>16131</v>
      </c>
      <c r="P5" s="39"/>
      <c r="Q5" s="39">
        <v>0</v>
      </c>
      <c r="R5" s="39">
        <v>0</v>
      </c>
      <c r="S5" s="39">
        <v>0</v>
      </c>
      <c r="T5" s="39">
        <v>0</v>
      </c>
      <c r="U5" s="43">
        <v>0</v>
      </c>
      <c r="V5" s="43">
        <v>0</v>
      </c>
      <c r="W5" s="39"/>
      <c r="X5" s="39">
        <v>1251</v>
      </c>
      <c r="Y5" s="39">
        <v>1251</v>
      </c>
      <c r="Z5" s="39">
        <v>1251</v>
      </c>
      <c r="AA5" s="39">
        <v>1220</v>
      </c>
      <c r="AB5" s="39">
        <v>1219</v>
      </c>
      <c r="AC5" s="39">
        <v>1219</v>
      </c>
      <c r="AD5" s="39"/>
      <c r="AE5" s="39">
        <v>5731</v>
      </c>
      <c r="AF5" s="39">
        <v>5731</v>
      </c>
      <c r="AG5" s="39">
        <v>5731</v>
      </c>
      <c r="AH5" s="39">
        <v>5659</v>
      </c>
      <c r="AI5" s="39">
        <v>5659</v>
      </c>
      <c r="AJ5" s="39">
        <v>5659</v>
      </c>
      <c r="AK5" s="39"/>
      <c r="AL5" s="39">
        <v>8977</v>
      </c>
      <c r="AM5" s="39">
        <v>9020</v>
      </c>
      <c r="AN5" s="39">
        <v>9161</v>
      </c>
      <c r="AO5" s="39">
        <v>8964</v>
      </c>
      <c r="AP5" s="39">
        <v>9018</v>
      </c>
      <c r="AQ5" s="39">
        <v>9090</v>
      </c>
    </row>
    <row r="6" spans="2:43" s="23" customFormat="1" x14ac:dyDescent="0.25">
      <c r="B6" s="20">
        <v>2022</v>
      </c>
      <c r="C6" s="40">
        <v>33857</v>
      </c>
      <c r="D6" s="40">
        <v>33915</v>
      </c>
      <c r="E6" s="40">
        <v>34064</v>
      </c>
      <c r="F6" s="40">
        <v>32942</v>
      </c>
      <c r="G6" s="40">
        <v>32999</v>
      </c>
      <c r="H6" s="40">
        <v>33054</v>
      </c>
      <c r="I6" s="33"/>
      <c r="J6" s="39">
        <v>16427</v>
      </c>
      <c r="K6" s="39">
        <v>16427</v>
      </c>
      <c r="L6" s="39">
        <v>16408</v>
      </c>
      <c r="M6" s="39">
        <v>16026</v>
      </c>
      <c r="N6" s="39">
        <v>16025</v>
      </c>
      <c r="O6" s="39">
        <v>16001</v>
      </c>
      <c r="P6" s="39"/>
      <c r="Q6" s="39">
        <v>436</v>
      </c>
      <c r="R6" s="39">
        <v>439</v>
      </c>
      <c r="S6" s="39">
        <v>440</v>
      </c>
      <c r="T6" s="39">
        <v>114</v>
      </c>
      <c r="U6" s="43">
        <v>114</v>
      </c>
      <c r="V6" s="39">
        <v>114</v>
      </c>
      <c r="W6" s="39"/>
      <c r="X6" s="39">
        <v>1354</v>
      </c>
      <c r="Y6" s="39">
        <v>1353</v>
      </c>
      <c r="Z6" s="39">
        <v>1351</v>
      </c>
      <c r="AA6" s="39">
        <v>1310</v>
      </c>
      <c r="AB6" s="39">
        <v>1310</v>
      </c>
      <c r="AC6" s="39">
        <v>1306</v>
      </c>
      <c r="AD6" s="39"/>
      <c r="AE6" s="39">
        <v>6400</v>
      </c>
      <c r="AF6" s="39">
        <v>6400</v>
      </c>
      <c r="AG6" s="39">
        <v>6414</v>
      </c>
      <c r="AH6" s="39">
        <v>6250</v>
      </c>
      <c r="AI6" s="39">
        <v>6250</v>
      </c>
      <c r="AJ6" s="39">
        <v>6257</v>
      </c>
      <c r="AK6" s="39"/>
      <c r="AL6" s="39">
        <v>9240</v>
      </c>
      <c r="AM6" s="39">
        <v>9296</v>
      </c>
      <c r="AN6" s="39">
        <v>9451</v>
      </c>
      <c r="AO6" s="39">
        <v>9242</v>
      </c>
      <c r="AP6" s="39">
        <v>9300</v>
      </c>
      <c r="AQ6" s="39">
        <v>9376</v>
      </c>
    </row>
    <row r="7" spans="2:43" s="23" customFormat="1" x14ac:dyDescent="0.25">
      <c r="B7" s="20">
        <v>2023</v>
      </c>
      <c r="C7" s="40">
        <v>36322</v>
      </c>
      <c r="D7" s="40">
        <v>36337</v>
      </c>
      <c r="E7" s="40">
        <v>36495</v>
      </c>
      <c r="F7" s="40">
        <v>33889</v>
      </c>
      <c r="G7" s="40">
        <v>33909</v>
      </c>
      <c r="H7" s="40">
        <v>33977</v>
      </c>
      <c r="I7" s="33"/>
      <c r="J7" s="39">
        <v>16775</v>
      </c>
      <c r="K7" s="39">
        <v>16773</v>
      </c>
      <c r="L7" s="39">
        <v>16763</v>
      </c>
      <c r="M7" s="39">
        <v>16878</v>
      </c>
      <c r="N7" s="39">
        <v>16878</v>
      </c>
      <c r="O7" s="39">
        <v>16878</v>
      </c>
      <c r="P7" s="39"/>
      <c r="Q7" s="39">
        <v>2242</v>
      </c>
      <c r="R7" s="39">
        <v>2249</v>
      </c>
      <c r="S7" s="39">
        <v>2271</v>
      </c>
      <c r="T7" s="39">
        <v>113</v>
      </c>
      <c r="U7" s="43">
        <v>113</v>
      </c>
      <c r="V7" s="39">
        <v>112</v>
      </c>
      <c r="W7" s="39"/>
      <c r="X7" s="39">
        <v>1489</v>
      </c>
      <c r="Y7" s="39">
        <v>1489</v>
      </c>
      <c r="Z7" s="39">
        <v>1489</v>
      </c>
      <c r="AA7" s="39">
        <v>1457</v>
      </c>
      <c r="AB7" s="39">
        <v>1457</v>
      </c>
      <c r="AC7" s="39">
        <v>1457</v>
      </c>
      <c r="AD7" s="39"/>
      <c r="AE7" s="39">
        <v>6364</v>
      </c>
      <c r="AF7" s="39">
        <v>6367</v>
      </c>
      <c r="AG7" s="39">
        <v>6373</v>
      </c>
      <c r="AH7" s="39">
        <v>6001</v>
      </c>
      <c r="AI7" s="39">
        <v>6001</v>
      </c>
      <c r="AJ7" s="39">
        <v>5996</v>
      </c>
      <c r="AK7" s="39"/>
      <c r="AL7" s="39">
        <v>9452</v>
      </c>
      <c r="AM7" s="39">
        <v>9459</v>
      </c>
      <c r="AN7" s="39">
        <v>9599</v>
      </c>
      <c r="AO7" s="39">
        <v>9440</v>
      </c>
      <c r="AP7" s="39">
        <v>9460</v>
      </c>
      <c r="AQ7" s="39">
        <v>9534</v>
      </c>
    </row>
    <row r="8" spans="2:43" s="23" customFormat="1" x14ac:dyDescent="0.25">
      <c r="B8" s="20">
        <v>2024</v>
      </c>
      <c r="C8" s="40">
        <v>37622</v>
      </c>
      <c r="D8" s="40">
        <v>37826</v>
      </c>
      <c r="E8" s="40">
        <v>38379</v>
      </c>
      <c r="F8" s="40">
        <v>35139</v>
      </c>
      <c r="G8" s="40">
        <v>35142</v>
      </c>
      <c r="H8" s="40">
        <v>35031</v>
      </c>
      <c r="I8" s="33"/>
      <c r="J8" s="39">
        <v>17605</v>
      </c>
      <c r="K8" s="39">
        <v>17607</v>
      </c>
      <c r="L8" s="39">
        <v>17589</v>
      </c>
      <c r="M8" s="39">
        <v>17846</v>
      </c>
      <c r="N8" s="39">
        <v>17846</v>
      </c>
      <c r="O8" s="39">
        <v>17673</v>
      </c>
      <c r="P8" s="39"/>
      <c r="Q8" s="39">
        <v>2419</v>
      </c>
      <c r="R8" s="39">
        <v>2620</v>
      </c>
      <c r="S8" s="39">
        <v>3086</v>
      </c>
      <c r="T8" s="39">
        <v>113</v>
      </c>
      <c r="U8" s="43">
        <v>113</v>
      </c>
      <c r="V8" s="39">
        <v>113</v>
      </c>
      <c r="W8" s="39"/>
      <c r="X8" s="39">
        <v>1667</v>
      </c>
      <c r="Y8" s="39">
        <v>1667</v>
      </c>
      <c r="Z8" s="39">
        <v>1665</v>
      </c>
      <c r="AA8" s="39">
        <v>1632</v>
      </c>
      <c r="AB8" s="39">
        <v>1632</v>
      </c>
      <c r="AC8" s="39">
        <v>1607</v>
      </c>
      <c r="AD8" s="39"/>
      <c r="AE8" s="39">
        <v>6419</v>
      </c>
      <c r="AF8" s="39">
        <v>6420</v>
      </c>
      <c r="AG8" s="39">
        <v>6414</v>
      </c>
      <c r="AH8" s="39">
        <v>6063</v>
      </c>
      <c r="AI8" s="39">
        <v>6063</v>
      </c>
      <c r="AJ8" s="39">
        <v>6073</v>
      </c>
      <c r="AK8" s="39"/>
      <c r="AL8" s="39">
        <v>9512</v>
      </c>
      <c r="AM8" s="39">
        <v>9512</v>
      </c>
      <c r="AN8" s="39">
        <v>9625</v>
      </c>
      <c r="AO8" s="39">
        <v>9485</v>
      </c>
      <c r="AP8" s="39">
        <v>9488</v>
      </c>
      <c r="AQ8" s="39">
        <v>9565</v>
      </c>
    </row>
    <row r="9" spans="2:43" s="23" customFormat="1" x14ac:dyDescent="0.25">
      <c r="B9" s="20">
        <v>2025</v>
      </c>
      <c r="C9" s="40">
        <v>38658</v>
      </c>
      <c r="D9" s="40">
        <v>38866</v>
      </c>
      <c r="E9" s="40">
        <v>38547</v>
      </c>
      <c r="F9" s="40">
        <v>35598</v>
      </c>
      <c r="G9" s="40">
        <v>35598</v>
      </c>
      <c r="H9" s="40">
        <v>35398</v>
      </c>
      <c r="I9" s="33"/>
      <c r="J9" s="39">
        <v>18014</v>
      </c>
      <c r="K9" s="39">
        <v>18013</v>
      </c>
      <c r="L9" s="39">
        <v>18002</v>
      </c>
      <c r="M9" s="39">
        <v>17821</v>
      </c>
      <c r="N9" s="39">
        <v>17821</v>
      </c>
      <c r="O9" s="39">
        <v>17629</v>
      </c>
      <c r="P9" s="39"/>
      <c r="Q9" s="39">
        <v>2438</v>
      </c>
      <c r="R9" s="39">
        <v>2649</v>
      </c>
      <c r="S9" s="39">
        <v>2366</v>
      </c>
      <c r="T9" s="39">
        <v>110</v>
      </c>
      <c r="U9" s="43">
        <v>110</v>
      </c>
      <c r="V9" s="39">
        <v>110</v>
      </c>
      <c r="W9" s="39"/>
      <c r="X9" s="39">
        <v>1877</v>
      </c>
      <c r="Y9" s="39">
        <v>1878</v>
      </c>
      <c r="Z9" s="39">
        <v>1877</v>
      </c>
      <c r="AA9" s="39">
        <v>1790</v>
      </c>
      <c r="AB9" s="39">
        <v>1790</v>
      </c>
      <c r="AC9" s="39">
        <v>1780</v>
      </c>
      <c r="AD9" s="39"/>
      <c r="AE9" s="39">
        <v>6863</v>
      </c>
      <c r="AF9" s="39">
        <v>6860</v>
      </c>
      <c r="AG9" s="39">
        <v>6857</v>
      </c>
      <c r="AH9" s="39">
        <v>6434</v>
      </c>
      <c r="AI9" s="39">
        <v>6434</v>
      </c>
      <c r="AJ9" s="39">
        <v>6438</v>
      </c>
      <c r="AK9" s="39"/>
      <c r="AL9" s="39">
        <v>9466</v>
      </c>
      <c r="AM9" s="39">
        <v>9466</v>
      </c>
      <c r="AN9" s="39">
        <v>9445</v>
      </c>
      <c r="AO9" s="39">
        <v>9443</v>
      </c>
      <c r="AP9" s="39">
        <v>9443</v>
      </c>
      <c r="AQ9" s="39">
        <v>9441</v>
      </c>
    </row>
    <row r="10" spans="2:43" s="23" customFormat="1" x14ac:dyDescent="0.25">
      <c r="B10" s="20">
        <v>2026</v>
      </c>
      <c r="C10" s="40">
        <v>41236</v>
      </c>
      <c r="D10" s="40">
        <v>41091</v>
      </c>
      <c r="E10" s="40">
        <v>40695</v>
      </c>
      <c r="F10" s="40">
        <v>36256</v>
      </c>
      <c r="G10" s="40">
        <v>36275</v>
      </c>
      <c r="H10" s="40">
        <v>35947</v>
      </c>
      <c r="I10" s="33"/>
      <c r="J10" s="39">
        <v>18162</v>
      </c>
      <c r="K10" s="39">
        <v>18163</v>
      </c>
      <c r="L10" s="39">
        <v>18127</v>
      </c>
      <c r="M10" s="39">
        <v>17738</v>
      </c>
      <c r="N10" s="39">
        <v>17763</v>
      </c>
      <c r="O10" s="39">
        <v>17490</v>
      </c>
      <c r="P10" s="39"/>
      <c r="Q10" s="39">
        <v>4180</v>
      </c>
      <c r="R10" s="39">
        <v>4045</v>
      </c>
      <c r="S10" s="39">
        <v>3918</v>
      </c>
      <c r="T10" s="39">
        <v>110</v>
      </c>
      <c r="U10" s="43">
        <v>110</v>
      </c>
      <c r="V10" s="39">
        <v>110</v>
      </c>
      <c r="W10" s="39"/>
      <c r="X10" s="39">
        <v>2120</v>
      </c>
      <c r="Y10" s="39">
        <v>2115</v>
      </c>
      <c r="Z10" s="39">
        <v>2117</v>
      </c>
      <c r="AA10" s="39">
        <v>2095</v>
      </c>
      <c r="AB10" s="39">
        <v>2095</v>
      </c>
      <c r="AC10" s="39">
        <v>2084</v>
      </c>
      <c r="AD10" s="39"/>
      <c r="AE10" s="39">
        <v>7251</v>
      </c>
      <c r="AF10" s="39">
        <v>7246</v>
      </c>
      <c r="AG10" s="39">
        <v>7232</v>
      </c>
      <c r="AH10" s="39">
        <v>6794</v>
      </c>
      <c r="AI10" s="39">
        <v>6789</v>
      </c>
      <c r="AJ10" s="39">
        <v>6795</v>
      </c>
      <c r="AK10" s="39"/>
      <c r="AL10" s="39">
        <v>9523</v>
      </c>
      <c r="AM10" s="39">
        <v>9522</v>
      </c>
      <c r="AN10" s="39">
        <v>9301</v>
      </c>
      <c r="AO10" s="39">
        <v>9519</v>
      </c>
      <c r="AP10" s="39">
        <v>9518</v>
      </c>
      <c r="AQ10" s="39">
        <v>9468</v>
      </c>
    </row>
    <row r="11" spans="2:43" s="23" customFormat="1" x14ac:dyDescent="0.25">
      <c r="B11" s="20">
        <v>2027</v>
      </c>
      <c r="C11" s="40">
        <v>38285</v>
      </c>
      <c r="D11" s="40">
        <v>38358</v>
      </c>
      <c r="E11" s="40">
        <v>38269</v>
      </c>
      <c r="F11" s="40">
        <v>35399</v>
      </c>
      <c r="G11" s="40">
        <v>35385</v>
      </c>
      <c r="H11" s="40">
        <v>35556</v>
      </c>
      <c r="I11" s="33"/>
      <c r="J11" s="39">
        <v>17734</v>
      </c>
      <c r="K11" s="39">
        <v>17729</v>
      </c>
      <c r="L11" s="39">
        <v>17698</v>
      </c>
      <c r="M11" s="39">
        <v>16251</v>
      </c>
      <c r="N11" s="39">
        <v>16252</v>
      </c>
      <c r="O11" s="39">
        <v>16233</v>
      </c>
      <c r="P11" s="39"/>
      <c r="Q11" s="39">
        <v>954</v>
      </c>
      <c r="R11" s="39">
        <v>1052</v>
      </c>
      <c r="S11" s="39">
        <v>940</v>
      </c>
      <c r="T11" s="39">
        <v>110</v>
      </c>
      <c r="U11" s="43">
        <v>110</v>
      </c>
      <c r="V11" s="39">
        <v>110</v>
      </c>
      <c r="W11" s="39"/>
      <c r="X11" s="39">
        <v>2357</v>
      </c>
      <c r="Y11" s="39">
        <v>2344</v>
      </c>
      <c r="Z11" s="39">
        <v>2352</v>
      </c>
      <c r="AA11" s="39">
        <v>2275</v>
      </c>
      <c r="AB11" s="39">
        <v>2266</v>
      </c>
      <c r="AC11" s="39">
        <v>2268</v>
      </c>
      <c r="AD11" s="39"/>
      <c r="AE11" s="39">
        <v>7577</v>
      </c>
      <c r="AF11" s="39">
        <v>7570</v>
      </c>
      <c r="AG11" s="39">
        <v>7598</v>
      </c>
      <c r="AH11" s="39">
        <v>7040</v>
      </c>
      <c r="AI11" s="39">
        <v>7038</v>
      </c>
      <c r="AJ11" s="39">
        <v>7017</v>
      </c>
      <c r="AK11" s="39"/>
      <c r="AL11" s="39">
        <v>9663</v>
      </c>
      <c r="AM11" s="39">
        <v>9663</v>
      </c>
      <c r="AN11" s="39">
        <v>9681</v>
      </c>
      <c r="AO11" s="39">
        <v>9723</v>
      </c>
      <c r="AP11" s="39">
        <v>9719</v>
      </c>
      <c r="AQ11" s="39">
        <v>9928</v>
      </c>
    </row>
    <row r="12" spans="2:43" s="23" customFormat="1" x14ac:dyDescent="0.25">
      <c r="B12" s="20">
        <v>2028</v>
      </c>
      <c r="C12" s="40">
        <v>43560</v>
      </c>
      <c r="D12" s="40">
        <v>43425</v>
      </c>
      <c r="E12" s="40">
        <v>43008</v>
      </c>
      <c r="F12" s="40">
        <v>38457</v>
      </c>
      <c r="G12" s="40">
        <v>38240</v>
      </c>
      <c r="H12" s="40">
        <v>39083</v>
      </c>
      <c r="I12" s="33"/>
      <c r="J12" s="39">
        <v>18853</v>
      </c>
      <c r="K12" s="39">
        <v>18849</v>
      </c>
      <c r="L12" s="39">
        <v>18728</v>
      </c>
      <c r="M12" s="39">
        <v>18652</v>
      </c>
      <c r="N12" s="39">
        <v>18323</v>
      </c>
      <c r="O12" s="39">
        <v>18948</v>
      </c>
      <c r="P12" s="39"/>
      <c r="Q12" s="39">
        <v>5009</v>
      </c>
      <c r="R12" s="39">
        <v>4889</v>
      </c>
      <c r="S12" s="39">
        <v>4585</v>
      </c>
      <c r="T12" s="39">
        <v>833</v>
      </c>
      <c r="U12" s="43">
        <v>898</v>
      </c>
      <c r="V12" s="39">
        <v>882</v>
      </c>
      <c r="W12" s="39"/>
      <c r="X12" s="39">
        <v>2646</v>
      </c>
      <c r="Y12" s="39">
        <v>2635</v>
      </c>
      <c r="Z12" s="39">
        <v>2635</v>
      </c>
      <c r="AA12" s="39">
        <v>2746</v>
      </c>
      <c r="AB12" s="39">
        <v>2701</v>
      </c>
      <c r="AC12" s="39">
        <v>2751</v>
      </c>
      <c r="AD12" s="39"/>
      <c r="AE12" s="39">
        <v>7817</v>
      </c>
      <c r="AF12" s="39">
        <v>7818</v>
      </c>
      <c r="AG12" s="39">
        <v>7791</v>
      </c>
      <c r="AH12" s="39">
        <v>7000</v>
      </c>
      <c r="AI12" s="39">
        <v>7065</v>
      </c>
      <c r="AJ12" s="39">
        <v>6981</v>
      </c>
      <c r="AK12" s="39"/>
      <c r="AL12" s="39">
        <v>9235</v>
      </c>
      <c r="AM12" s="39">
        <v>9234</v>
      </c>
      <c r="AN12" s="39">
        <v>9269</v>
      </c>
      <c r="AO12" s="39">
        <v>9226</v>
      </c>
      <c r="AP12" s="39">
        <v>9253</v>
      </c>
      <c r="AQ12" s="39">
        <v>9521</v>
      </c>
    </row>
    <row r="13" spans="2:43" s="23" customFormat="1" x14ac:dyDescent="0.25">
      <c r="B13" s="20">
        <v>2029</v>
      </c>
      <c r="C13" s="40">
        <v>43945</v>
      </c>
      <c r="D13" s="40">
        <v>43862</v>
      </c>
      <c r="E13" s="40">
        <v>43599</v>
      </c>
      <c r="F13" s="40">
        <v>37680</v>
      </c>
      <c r="G13" s="40">
        <v>37512</v>
      </c>
      <c r="H13" s="40">
        <v>38100</v>
      </c>
      <c r="I13" s="33"/>
      <c r="J13" s="39">
        <v>19526</v>
      </c>
      <c r="K13" s="39">
        <v>19518</v>
      </c>
      <c r="L13" s="39">
        <v>19388</v>
      </c>
      <c r="M13" s="39">
        <v>18014</v>
      </c>
      <c r="N13" s="39">
        <v>17899</v>
      </c>
      <c r="O13" s="39">
        <v>18058</v>
      </c>
      <c r="P13" s="39"/>
      <c r="Q13" s="39">
        <v>4999</v>
      </c>
      <c r="R13" s="39">
        <v>4942</v>
      </c>
      <c r="S13" s="39">
        <v>4788</v>
      </c>
      <c r="T13" s="39">
        <v>960</v>
      </c>
      <c r="U13" s="43">
        <v>949</v>
      </c>
      <c r="V13" s="39">
        <v>984</v>
      </c>
      <c r="W13" s="39"/>
      <c r="X13" s="39">
        <v>2895</v>
      </c>
      <c r="Y13" s="39">
        <v>2888</v>
      </c>
      <c r="Z13" s="39">
        <v>2886</v>
      </c>
      <c r="AA13" s="39">
        <v>3050</v>
      </c>
      <c r="AB13" s="39">
        <v>3021</v>
      </c>
      <c r="AC13" s="39">
        <v>3045</v>
      </c>
      <c r="AD13" s="39"/>
      <c r="AE13" s="39">
        <v>8320</v>
      </c>
      <c r="AF13" s="39">
        <v>8308</v>
      </c>
      <c r="AG13" s="39">
        <v>8282</v>
      </c>
      <c r="AH13" s="39">
        <v>7424</v>
      </c>
      <c r="AI13" s="39">
        <v>7383</v>
      </c>
      <c r="AJ13" s="39">
        <v>7403</v>
      </c>
      <c r="AK13" s="39"/>
      <c r="AL13" s="39">
        <v>8205</v>
      </c>
      <c r="AM13" s="39">
        <v>8206</v>
      </c>
      <c r="AN13" s="39">
        <v>8255</v>
      </c>
      <c r="AO13" s="39">
        <v>8232</v>
      </c>
      <c r="AP13" s="39">
        <v>8260</v>
      </c>
      <c r="AQ13" s="39">
        <v>8610</v>
      </c>
    </row>
    <row r="14" spans="2:43" s="23" customFormat="1" x14ac:dyDescent="0.25">
      <c r="B14" s="20">
        <v>2030</v>
      </c>
      <c r="C14" s="40">
        <v>41413</v>
      </c>
      <c r="D14" s="40">
        <v>41782</v>
      </c>
      <c r="E14" s="40">
        <v>41288</v>
      </c>
      <c r="F14" s="40">
        <v>36618</v>
      </c>
      <c r="G14" s="40">
        <v>36375</v>
      </c>
      <c r="H14" s="40">
        <v>36881</v>
      </c>
      <c r="I14" s="33"/>
      <c r="J14" s="39">
        <v>20971</v>
      </c>
      <c r="K14" s="39">
        <v>20973</v>
      </c>
      <c r="L14" s="39">
        <v>20804</v>
      </c>
      <c r="M14" s="39">
        <v>18152</v>
      </c>
      <c r="N14" s="39">
        <v>18118</v>
      </c>
      <c r="O14" s="39">
        <v>18178</v>
      </c>
      <c r="P14" s="39"/>
      <c r="Q14" s="39">
        <v>3426</v>
      </c>
      <c r="R14" s="39">
        <v>3815</v>
      </c>
      <c r="S14" s="39">
        <v>3457</v>
      </c>
      <c r="T14" s="39">
        <v>1922</v>
      </c>
      <c r="U14" s="43">
        <v>1759</v>
      </c>
      <c r="V14" s="39">
        <v>1947</v>
      </c>
      <c r="W14" s="39"/>
      <c r="X14" s="39">
        <v>3258</v>
      </c>
      <c r="Y14" s="39">
        <v>3243</v>
      </c>
      <c r="Z14" s="39">
        <v>3242</v>
      </c>
      <c r="AA14" s="39">
        <v>3348</v>
      </c>
      <c r="AB14" s="39">
        <v>3309</v>
      </c>
      <c r="AC14" s="39">
        <v>3348</v>
      </c>
      <c r="AD14" s="39"/>
      <c r="AE14" s="39">
        <v>8287</v>
      </c>
      <c r="AF14" s="39">
        <v>8280</v>
      </c>
      <c r="AG14" s="39">
        <v>8281</v>
      </c>
      <c r="AH14" s="39">
        <v>7611</v>
      </c>
      <c r="AI14" s="39">
        <v>7597</v>
      </c>
      <c r="AJ14" s="39">
        <v>7607</v>
      </c>
      <c r="AK14" s="39"/>
      <c r="AL14" s="39">
        <v>5471</v>
      </c>
      <c r="AM14" s="39">
        <v>5471</v>
      </c>
      <c r="AN14" s="39">
        <v>5504</v>
      </c>
      <c r="AO14" s="39">
        <v>5585</v>
      </c>
      <c r="AP14" s="39">
        <v>5592</v>
      </c>
      <c r="AQ14" s="39">
        <v>5801</v>
      </c>
    </row>
    <row r="15" spans="2:43" s="23" customFormat="1" x14ac:dyDescent="0.25">
      <c r="B15" s="20">
        <v>2031</v>
      </c>
      <c r="C15" s="40">
        <v>45819</v>
      </c>
      <c r="D15" s="40">
        <v>45486</v>
      </c>
      <c r="E15" s="40">
        <v>44896</v>
      </c>
      <c r="F15" s="40">
        <v>38303</v>
      </c>
      <c r="G15" s="40">
        <v>37728</v>
      </c>
      <c r="H15" s="40">
        <v>37953</v>
      </c>
      <c r="I15" s="33"/>
      <c r="J15" s="39">
        <v>23316</v>
      </c>
      <c r="K15" s="39">
        <v>22836</v>
      </c>
      <c r="L15" s="39">
        <v>22363</v>
      </c>
      <c r="M15" s="39">
        <v>19061</v>
      </c>
      <c r="N15" s="39">
        <v>18817</v>
      </c>
      <c r="O15" s="39">
        <v>18597</v>
      </c>
      <c r="P15" s="39"/>
      <c r="Q15" s="39">
        <v>5422</v>
      </c>
      <c r="R15" s="39">
        <v>5349</v>
      </c>
      <c r="S15" s="39">
        <v>4985</v>
      </c>
      <c r="T15" s="39">
        <v>3059</v>
      </c>
      <c r="U15" s="43">
        <v>2741</v>
      </c>
      <c r="V15" s="39">
        <v>2783</v>
      </c>
      <c r="W15" s="39"/>
      <c r="X15" s="39">
        <v>3433</v>
      </c>
      <c r="Y15" s="39">
        <v>3443</v>
      </c>
      <c r="Z15" s="39">
        <v>3456</v>
      </c>
      <c r="AA15" s="39">
        <v>3279</v>
      </c>
      <c r="AB15" s="39">
        <v>3183</v>
      </c>
      <c r="AC15" s="39">
        <v>3236</v>
      </c>
      <c r="AD15" s="39"/>
      <c r="AE15" s="39">
        <v>8512</v>
      </c>
      <c r="AF15" s="39">
        <v>8661</v>
      </c>
      <c r="AG15" s="39">
        <v>8721</v>
      </c>
      <c r="AH15" s="39">
        <v>7555</v>
      </c>
      <c r="AI15" s="39">
        <v>7607</v>
      </c>
      <c r="AJ15" s="39">
        <v>7659</v>
      </c>
      <c r="AK15" s="39"/>
      <c r="AL15" s="39">
        <v>5136</v>
      </c>
      <c r="AM15" s="39">
        <v>5197</v>
      </c>
      <c r="AN15" s="39">
        <v>5371</v>
      </c>
      <c r="AO15" s="39">
        <v>5349</v>
      </c>
      <c r="AP15" s="39">
        <v>5380</v>
      </c>
      <c r="AQ15" s="39">
        <v>5678</v>
      </c>
    </row>
    <row r="16" spans="2:43" s="23" customFormat="1" x14ac:dyDescent="0.25">
      <c r="B16" s="20">
        <v>2032</v>
      </c>
      <c r="C16" s="40">
        <v>48466</v>
      </c>
      <c r="D16" s="40">
        <v>47108</v>
      </c>
      <c r="E16" s="40">
        <v>46369</v>
      </c>
      <c r="F16" s="40">
        <v>38453</v>
      </c>
      <c r="G16" s="40">
        <v>37777</v>
      </c>
      <c r="H16" s="40">
        <v>38065</v>
      </c>
      <c r="I16" s="33"/>
      <c r="J16" s="39">
        <v>25764</v>
      </c>
      <c r="K16" s="39">
        <v>23988</v>
      </c>
      <c r="L16" s="39">
        <v>23042</v>
      </c>
      <c r="M16" s="39">
        <v>19161</v>
      </c>
      <c r="N16" s="39">
        <v>18634</v>
      </c>
      <c r="O16" s="39">
        <v>18154</v>
      </c>
      <c r="P16" s="39"/>
      <c r="Q16" s="39">
        <v>5672</v>
      </c>
      <c r="R16" s="39">
        <v>5703</v>
      </c>
      <c r="S16" s="39">
        <v>5523</v>
      </c>
      <c r="T16" s="39">
        <v>3291</v>
      </c>
      <c r="U16" s="43">
        <v>2985</v>
      </c>
      <c r="V16" s="39">
        <v>3063</v>
      </c>
      <c r="W16" s="39"/>
      <c r="X16" s="39">
        <v>3679</v>
      </c>
      <c r="Y16" s="39">
        <v>3607</v>
      </c>
      <c r="Z16" s="39">
        <v>3618</v>
      </c>
      <c r="AA16" s="39">
        <v>3317</v>
      </c>
      <c r="AB16" s="39">
        <v>3257</v>
      </c>
      <c r="AC16" s="39">
        <v>3337</v>
      </c>
      <c r="AD16" s="39"/>
      <c r="AE16" s="39">
        <v>8656</v>
      </c>
      <c r="AF16" s="39">
        <v>8895</v>
      </c>
      <c r="AG16" s="39">
        <v>9019</v>
      </c>
      <c r="AH16" s="39">
        <v>7611</v>
      </c>
      <c r="AI16" s="39">
        <v>7747</v>
      </c>
      <c r="AJ16" s="39">
        <v>7927</v>
      </c>
      <c r="AK16" s="39"/>
      <c r="AL16" s="39">
        <v>4695</v>
      </c>
      <c r="AM16" s="39">
        <v>4915</v>
      </c>
      <c r="AN16" s="39">
        <v>5167</v>
      </c>
      <c r="AO16" s="39">
        <v>5073</v>
      </c>
      <c r="AP16" s="39">
        <v>5154</v>
      </c>
      <c r="AQ16" s="39">
        <v>5584</v>
      </c>
    </row>
    <row r="17" spans="2:43" s="23" customFormat="1" x14ac:dyDescent="0.25">
      <c r="B17" s="20">
        <v>2033</v>
      </c>
      <c r="C17" s="40">
        <v>53045</v>
      </c>
      <c r="D17" s="40">
        <v>49554</v>
      </c>
      <c r="E17" s="40">
        <v>47839</v>
      </c>
      <c r="F17" s="40">
        <v>39051</v>
      </c>
      <c r="G17" s="40">
        <v>38180</v>
      </c>
      <c r="H17" s="40">
        <v>38228</v>
      </c>
      <c r="I17" s="33"/>
      <c r="J17" s="39">
        <v>30585</v>
      </c>
      <c r="K17" s="39">
        <v>26571</v>
      </c>
      <c r="L17" s="39">
        <v>24378</v>
      </c>
      <c r="M17" s="39">
        <v>20023</v>
      </c>
      <c r="N17" s="39">
        <v>19152</v>
      </c>
      <c r="O17" s="39">
        <v>18410</v>
      </c>
      <c r="P17" s="39"/>
      <c r="Q17" s="39">
        <v>5834</v>
      </c>
      <c r="R17" s="39">
        <v>5984</v>
      </c>
      <c r="S17" s="39">
        <v>5932</v>
      </c>
      <c r="T17" s="39">
        <v>3571</v>
      </c>
      <c r="U17" s="43">
        <v>3353</v>
      </c>
      <c r="V17" s="39">
        <v>3277</v>
      </c>
      <c r="W17" s="39"/>
      <c r="X17" s="39">
        <v>4176</v>
      </c>
      <c r="Y17" s="39">
        <v>3890</v>
      </c>
      <c r="Z17" s="39">
        <v>3805</v>
      </c>
      <c r="AA17" s="39">
        <v>3335</v>
      </c>
      <c r="AB17" s="39">
        <v>3298</v>
      </c>
      <c r="AC17" s="39">
        <v>3377</v>
      </c>
      <c r="AD17" s="39"/>
      <c r="AE17" s="39">
        <v>8911</v>
      </c>
      <c r="AF17" s="39">
        <v>9093</v>
      </c>
      <c r="AG17" s="39">
        <v>9295</v>
      </c>
      <c r="AH17" s="39">
        <v>7865</v>
      </c>
      <c r="AI17" s="39">
        <v>7983</v>
      </c>
      <c r="AJ17" s="39">
        <v>8208</v>
      </c>
      <c r="AK17" s="39"/>
      <c r="AL17" s="39">
        <v>3539</v>
      </c>
      <c r="AM17" s="39">
        <v>4016</v>
      </c>
      <c r="AN17" s="39">
        <v>4429</v>
      </c>
      <c r="AO17" s="39">
        <v>4257</v>
      </c>
      <c r="AP17" s="39">
        <v>4394</v>
      </c>
      <c r="AQ17" s="39">
        <v>4956</v>
      </c>
    </row>
    <row r="18" spans="2:43" s="23" customFormat="1" x14ac:dyDescent="0.25">
      <c r="B18" s="20">
        <v>2034</v>
      </c>
      <c r="C18" s="40">
        <v>54307</v>
      </c>
      <c r="D18" s="40">
        <v>52475</v>
      </c>
      <c r="E18" s="40">
        <v>49755</v>
      </c>
      <c r="F18" s="40">
        <v>39410</v>
      </c>
      <c r="G18" s="40">
        <v>38494</v>
      </c>
      <c r="H18" s="40">
        <v>38612</v>
      </c>
      <c r="I18" s="33"/>
      <c r="J18" s="39">
        <v>31543</v>
      </c>
      <c r="K18" s="39">
        <v>29020</v>
      </c>
      <c r="L18" s="39">
        <v>25583</v>
      </c>
      <c r="M18" s="39">
        <v>21010</v>
      </c>
      <c r="N18" s="39">
        <v>19799</v>
      </c>
      <c r="O18" s="39">
        <v>18785</v>
      </c>
      <c r="P18" s="39"/>
      <c r="Q18" s="39">
        <v>6524</v>
      </c>
      <c r="R18" s="39">
        <v>6441</v>
      </c>
      <c r="S18" s="39">
        <v>6675</v>
      </c>
      <c r="T18" s="39">
        <v>3730</v>
      </c>
      <c r="U18" s="43">
        <v>3614</v>
      </c>
      <c r="V18" s="39">
        <v>3688</v>
      </c>
      <c r="W18" s="39"/>
      <c r="X18" s="39">
        <v>4187</v>
      </c>
      <c r="Y18" s="39">
        <v>4236</v>
      </c>
      <c r="Z18" s="39">
        <v>4035</v>
      </c>
      <c r="AA18" s="39">
        <v>3383</v>
      </c>
      <c r="AB18" s="39">
        <v>3375</v>
      </c>
      <c r="AC18" s="39">
        <v>3419</v>
      </c>
      <c r="AD18" s="39"/>
      <c r="AE18" s="39">
        <v>9303</v>
      </c>
      <c r="AF18" s="39">
        <v>9637</v>
      </c>
      <c r="AG18" s="39">
        <v>9704</v>
      </c>
      <c r="AH18" s="39">
        <v>7824</v>
      </c>
      <c r="AI18" s="39">
        <v>8053</v>
      </c>
      <c r="AJ18" s="39">
        <v>8245</v>
      </c>
      <c r="AK18" s="39"/>
      <c r="AL18" s="39">
        <v>2750</v>
      </c>
      <c r="AM18" s="39">
        <v>3141</v>
      </c>
      <c r="AN18" s="39">
        <v>3758</v>
      </c>
      <c r="AO18" s="39">
        <v>3463</v>
      </c>
      <c r="AP18" s="39">
        <v>3653</v>
      </c>
      <c r="AQ18" s="39">
        <v>4475</v>
      </c>
    </row>
    <row r="19" spans="2:43" s="23" customFormat="1" x14ac:dyDescent="0.25">
      <c r="B19" s="20">
        <v>2035</v>
      </c>
      <c r="C19" s="40">
        <v>57288</v>
      </c>
      <c r="D19" s="40">
        <v>56437</v>
      </c>
      <c r="E19" s="40">
        <v>50703</v>
      </c>
      <c r="F19" s="40">
        <v>39206</v>
      </c>
      <c r="G19" s="40">
        <v>38091</v>
      </c>
      <c r="H19" s="40">
        <v>38215</v>
      </c>
      <c r="I19" s="33"/>
      <c r="J19" s="39">
        <v>35538</v>
      </c>
      <c r="K19" s="39">
        <v>33094</v>
      </c>
      <c r="L19" s="39">
        <v>27030</v>
      </c>
      <c r="M19" s="39">
        <v>21196</v>
      </c>
      <c r="N19" s="39">
        <v>19705</v>
      </c>
      <c r="O19" s="39">
        <v>18417</v>
      </c>
      <c r="P19" s="39"/>
      <c r="Q19" s="39">
        <v>5897</v>
      </c>
      <c r="R19" s="39">
        <v>6569</v>
      </c>
      <c r="S19" s="39">
        <v>6355</v>
      </c>
      <c r="T19" s="39">
        <v>3882</v>
      </c>
      <c r="U19" s="43">
        <v>3701</v>
      </c>
      <c r="V19" s="39">
        <v>3828</v>
      </c>
      <c r="W19" s="39"/>
      <c r="X19" s="39">
        <v>4628</v>
      </c>
      <c r="Y19" s="39">
        <v>4749</v>
      </c>
      <c r="Z19" s="39">
        <v>4280</v>
      </c>
      <c r="AA19" s="39">
        <v>3409</v>
      </c>
      <c r="AB19" s="39">
        <v>3421</v>
      </c>
      <c r="AC19" s="39">
        <v>3487</v>
      </c>
      <c r="AD19" s="39"/>
      <c r="AE19" s="39">
        <v>9398</v>
      </c>
      <c r="AF19" s="39">
        <v>9868</v>
      </c>
      <c r="AG19" s="39">
        <v>9934</v>
      </c>
      <c r="AH19" s="39">
        <v>7958</v>
      </c>
      <c r="AI19" s="39">
        <v>8261</v>
      </c>
      <c r="AJ19" s="39">
        <v>8560</v>
      </c>
      <c r="AK19" s="39"/>
      <c r="AL19" s="39">
        <v>1827</v>
      </c>
      <c r="AM19" s="39">
        <v>2157</v>
      </c>
      <c r="AN19" s="39">
        <v>3104</v>
      </c>
      <c r="AO19" s="39">
        <v>2761</v>
      </c>
      <c r="AP19" s="39">
        <v>3003</v>
      </c>
      <c r="AQ19" s="39">
        <v>3923</v>
      </c>
    </row>
    <row r="20" spans="2:43" s="23" customFormat="1" x14ac:dyDescent="0.25">
      <c r="B20" s="20">
        <v>2036</v>
      </c>
      <c r="C20" s="40">
        <v>56508</v>
      </c>
      <c r="D20" s="40">
        <v>58516</v>
      </c>
      <c r="E20" s="40">
        <v>51415</v>
      </c>
      <c r="F20" s="40">
        <v>39948</v>
      </c>
      <c r="G20" s="40">
        <v>38585</v>
      </c>
      <c r="H20" s="40">
        <v>40189</v>
      </c>
      <c r="I20" s="33"/>
      <c r="J20" s="39">
        <v>35423</v>
      </c>
      <c r="K20" s="39">
        <v>35631</v>
      </c>
      <c r="L20" s="39">
        <v>27866</v>
      </c>
      <c r="M20" s="39">
        <v>22305</v>
      </c>
      <c r="N20" s="39">
        <v>20161</v>
      </c>
      <c r="O20" s="39">
        <v>18706</v>
      </c>
      <c r="P20" s="39"/>
      <c r="Q20" s="39">
        <v>5983</v>
      </c>
      <c r="R20" s="39">
        <v>6728</v>
      </c>
      <c r="S20" s="39">
        <v>6393</v>
      </c>
      <c r="T20" s="39">
        <v>4109</v>
      </c>
      <c r="U20" s="43">
        <v>4001</v>
      </c>
      <c r="V20" s="39">
        <v>4088</v>
      </c>
      <c r="W20" s="39"/>
      <c r="X20" s="39">
        <v>4635</v>
      </c>
      <c r="Y20" s="39">
        <v>5170</v>
      </c>
      <c r="Z20" s="39">
        <v>4520</v>
      </c>
      <c r="AA20" s="39">
        <v>3530</v>
      </c>
      <c r="AB20" s="39">
        <v>3561</v>
      </c>
      <c r="AC20" s="39">
        <v>3627</v>
      </c>
      <c r="AD20" s="39"/>
      <c r="AE20" s="39">
        <v>9502</v>
      </c>
      <c r="AF20" s="39">
        <v>9916</v>
      </c>
      <c r="AG20" s="39">
        <v>10330</v>
      </c>
      <c r="AH20" s="39">
        <v>8184</v>
      </c>
      <c r="AI20" s="39">
        <v>8706</v>
      </c>
      <c r="AJ20" s="39">
        <v>9120</v>
      </c>
      <c r="AK20" s="39"/>
      <c r="AL20" s="39">
        <v>965</v>
      </c>
      <c r="AM20" s="39">
        <v>1071</v>
      </c>
      <c r="AN20" s="39">
        <v>2306</v>
      </c>
      <c r="AO20" s="39">
        <v>1820</v>
      </c>
      <c r="AP20" s="39">
        <v>2156</v>
      </c>
      <c r="AQ20" s="39">
        <v>4648</v>
      </c>
    </row>
    <row r="21" spans="2:43" s="23" customFormat="1" x14ac:dyDescent="0.25">
      <c r="B21" s="20">
        <v>2037</v>
      </c>
      <c r="C21" s="40">
        <v>60809</v>
      </c>
      <c r="D21" s="40">
        <v>60416</v>
      </c>
      <c r="E21" s="40">
        <v>50839</v>
      </c>
      <c r="F21" s="40">
        <v>39740</v>
      </c>
      <c r="G21" s="40">
        <v>37301</v>
      </c>
      <c r="H21" s="40">
        <v>35398</v>
      </c>
      <c r="I21" s="33"/>
      <c r="J21" s="39">
        <v>41269</v>
      </c>
      <c r="K21" s="39">
        <v>38415</v>
      </c>
      <c r="L21" s="39">
        <v>28160</v>
      </c>
      <c r="M21" s="39">
        <v>22878</v>
      </c>
      <c r="N21" s="39">
        <v>19830</v>
      </c>
      <c r="O21" s="39">
        <v>18059</v>
      </c>
      <c r="P21" s="39"/>
      <c r="Q21" s="39">
        <v>5266</v>
      </c>
      <c r="R21" s="39">
        <v>6694</v>
      </c>
      <c r="S21" s="39">
        <v>6574</v>
      </c>
      <c r="T21" s="39">
        <v>4288</v>
      </c>
      <c r="U21" s="43">
        <v>4243</v>
      </c>
      <c r="V21" s="39">
        <v>4407</v>
      </c>
      <c r="W21" s="39"/>
      <c r="X21" s="39">
        <v>5222</v>
      </c>
      <c r="Y21" s="39">
        <v>5546</v>
      </c>
      <c r="Z21" s="39">
        <v>4630</v>
      </c>
      <c r="AA21" s="39">
        <v>3533</v>
      </c>
      <c r="AB21" s="39">
        <v>3546</v>
      </c>
      <c r="AC21" s="39">
        <v>3578</v>
      </c>
      <c r="AD21" s="39"/>
      <c r="AE21" s="39">
        <v>9582</v>
      </c>
      <c r="AF21" s="39">
        <v>10023</v>
      </c>
      <c r="AG21" s="39">
        <v>10203</v>
      </c>
      <c r="AH21" s="39">
        <v>8420</v>
      </c>
      <c r="AI21" s="39">
        <v>8598</v>
      </c>
      <c r="AJ21" s="39">
        <v>9091</v>
      </c>
      <c r="AK21" s="39"/>
      <c r="AL21" s="39">
        <v>-530</v>
      </c>
      <c r="AM21" s="39">
        <v>-262</v>
      </c>
      <c r="AN21" s="39">
        <v>1272</v>
      </c>
      <c r="AO21" s="39">
        <v>621</v>
      </c>
      <c r="AP21" s="39">
        <v>1084</v>
      </c>
      <c r="AQ21" s="39">
        <v>263</v>
      </c>
    </row>
    <row r="22" spans="2:43" s="23" customFormat="1" x14ac:dyDescent="0.25">
      <c r="B22" s="20">
        <v>2038</v>
      </c>
      <c r="C22" s="40">
        <v>54915</v>
      </c>
      <c r="D22" s="40">
        <v>56963</v>
      </c>
      <c r="E22" s="40">
        <v>51002</v>
      </c>
      <c r="F22" s="40">
        <v>40202</v>
      </c>
      <c r="G22" s="40">
        <v>37258</v>
      </c>
      <c r="H22" s="40">
        <v>36947</v>
      </c>
      <c r="I22" s="33"/>
      <c r="J22" s="39">
        <v>35590</v>
      </c>
      <c r="K22" s="39">
        <v>35426</v>
      </c>
      <c r="L22" s="39">
        <v>28100</v>
      </c>
      <c r="M22" s="39">
        <v>23771</v>
      </c>
      <c r="N22" s="39">
        <v>19868</v>
      </c>
      <c r="O22" s="39">
        <v>17894</v>
      </c>
      <c r="P22" s="39"/>
      <c r="Q22" s="39">
        <v>5641</v>
      </c>
      <c r="R22" s="39">
        <v>6550</v>
      </c>
      <c r="S22" s="39">
        <v>6742</v>
      </c>
      <c r="T22" s="39">
        <v>4427</v>
      </c>
      <c r="U22" s="43">
        <v>4428</v>
      </c>
      <c r="V22" s="39">
        <v>4498</v>
      </c>
      <c r="W22" s="39"/>
      <c r="X22" s="39">
        <v>4595</v>
      </c>
      <c r="Y22" s="39">
        <v>5259</v>
      </c>
      <c r="Z22" s="39">
        <v>4754</v>
      </c>
      <c r="AA22" s="39">
        <v>3665</v>
      </c>
      <c r="AB22" s="39">
        <v>3645</v>
      </c>
      <c r="AC22" s="39">
        <v>3663</v>
      </c>
      <c r="AD22" s="39"/>
      <c r="AE22" s="39">
        <v>9808</v>
      </c>
      <c r="AF22" s="39">
        <v>10313</v>
      </c>
      <c r="AG22" s="39">
        <v>10561</v>
      </c>
      <c r="AH22" s="39">
        <v>8387</v>
      </c>
      <c r="AI22" s="39">
        <v>8784</v>
      </c>
      <c r="AJ22" s="39">
        <v>9298</v>
      </c>
      <c r="AK22" s="39"/>
      <c r="AL22" s="39">
        <v>-719</v>
      </c>
      <c r="AM22" s="39">
        <v>-585</v>
      </c>
      <c r="AN22" s="39">
        <v>845</v>
      </c>
      <c r="AO22" s="39">
        <v>-48</v>
      </c>
      <c r="AP22" s="39">
        <v>533</v>
      </c>
      <c r="AQ22" s="39">
        <v>1594</v>
      </c>
    </row>
    <row r="23" spans="2:43" s="23" customFormat="1" x14ac:dyDescent="0.25">
      <c r="B23" s="20">
        <v>2039</v>
      </c>
      <c r="C23" s="40">
        <v>61472</v>
      </c>
      <c r="D23" s="40">
        <v>66120</v>
      </c>
      <c r="E23" s="40">
        <v>52072</v>
      </c>
      <c r="F23" s="40">
        <v>41833</v>
      </c>
      <c r="G23" s="40">
        <v>37576</v>
      </c>
      <c r="H23" s="40">
        <v>37142</v>
      </c>
      <c r="I23" s="33"/>
      <c r="J23" s="39">
        <v>42662</v>
      </c>
      <c r="K23" s="39">
        <v>44823</v>
      </c>
      <c r="L23" s="39">
        <v>29077</v>
      </c>
      <c r="M23" s="39">
        <v>25262</v>
      </c>
      <c r="N23" s="39">
        <v>19997</v>
      </c>
      <c r="O23" s="39">
        <v>17706</v>
      </c>
      <c r="P23" s="39"/>
      <c r="Q23" s="39">
        <v>4804</v>
      </c>
      <c r="R23" s="39">
        <v>5799</v>
      </c>
      <c r="S23" s="39">
        <v>6516</v>
      </c>
      <c r="T23" s="39">
        <v>4532</v>
      </c>
      <c r="U23" s="43">
        <v>4597</v>
      </c>
      <c r="V23" s="39">
        <v>4625</v>
      </c>
      <c r="W23" s="39"/>
      <c r="X23" s="39">
        <v>5289</v>
      </c>
      <c r="Y23" s="39">
        <v>6446</v>
      </c>
      <c r="Z23" s="39">
        <v>5022</v>
      </c>
      <c r="AA23" s="39">
        <v>3854</v>
      </c>
      <c r="AB23" s="39">
        <v>3681</v>
      </c>
      <c r="AC23" s="39">
        <v>3723</v>
      </c>
      <c r="AD23" s="39"/>
      <c r="AE23" s="39">
        <v>9791</v>
      </c>
      <c r="AF23" s="39">
        <v>10223</v>
      </c>
      <c r="AG23" s="39">
        <v>10592</v>
      </c>
      <c r="AH23" s="39">
        <v>8489</v>
      </c>
      <c r="AI23" s="39">
        <v>8897</v>
      </c>
      <c r="AJ23" s="39">
        <v>9380</v>
      </c>
      <c r="AK23" s="39"/>
      <c r="AL23" s="39">
        <v>-1074</v>
      </c>
      <c r="AM23" s="39">
        <v>-1171</v>
      </c>
      <c r="AN23" s="39">
        <v>865</v>
      </c>
      <c r="AO23" s="39">
        <v>-304</v>
      </c>
      <c r="AP23" s="39">
        <v>404</v>
      </c>
      <c r="AQ23" s="39">
        <v>1708</v>
      </c>
    </row>
    <row r="24" spans="2:43" s="23" customFormat="1" x14ac:dyDescent="0.25">
      <c r="B24" s="20">
        <v>2040</v>
      </c>
      <c r="C24" s="40">
        <v>59280</v>
      </c>
      <c r="D24" s="40">
        <v>62231</v>
      </c>
      <c r="E24" s="40">
        <v>52337</v>
      </c>
      <c r="F24" s="40">
        <v>43686</v>
      </c>
      <c r="G24" s="40">
        <v>37852</v>
      </c>
      <c r="H24" s="40">
        <v>36739</v>
      </c>
      <c r="I24" s="33"/>
      <c r="J24" s="39">
        <v>40388</v>
      </c>
      <c r="K24" s="39">
        <v>40245</v>
      </c>
      <c r="L24" s="39">
        <v>29042</v>
      </c>
      <c r="M24" s="39">
        <v>26607</v>
      </c>
      <c r="N24" s="39">
        <v>20092</v>
      </c>
      <c r="O24" s="39">
        <v>17209</v>
      </c>
      <c r="P24" s="39"/>
      <c r="Q24" s="39">
        <v>4826</v>
      </c>
      <c r="R24" s="39">
        <v>6553</v>
      </c>
      <c r="S24" s="39">
        <v>6170</v>
      </c>
      <c r="T24" s="39">
        <v>4625</v>
      </c>
      <c r="U24" s="43">
        <v>4716</v>
      </c>
      <c r="V24" s="39">
        <v>4612</v>
      </c>
      <c r="W24" s="39"/>
      <c r="X24" s="39">
        <v>5040</v>
      </c>
      <c r="Y24" s="39">
        <v>5948</v>
      </c>
      <c r="Z24" s="39">
        <v>5145</v>
      </c>
      <c r="AA24" s="39">
        <v>4087</v>
      </c>
      <c r="AB24" s="39">
        <v>3726</v>
      </c>
      <c r="AC24" s="39">
        <v>3764</v>
      </c>
      <c r="AD24" s="39"/>
      <c r="AE24" s="39">
        <v>9866</v>
      </c>
      <c r="AF24" s="39">
        <v>10311</v>
      </c>
      <c r="AG24" s="39">
        <v>11014</v>
      </c>
      <c r="AH24" s="39">
        <v>8772</v>
      </c>
      <c r="AI24" s="39">
        <v>9030</v>
      </c>
      <c r="AJ24" s="39">
        <v>9523</v>
      </c>
      <c r="AK24" s="39"/>
      <c r="AL24" s="39">
        <v>-840</v>
      </c>
      <c r="AM24" s="39">
        <v>-826</v>
      </c>
      <c r="AN24" s="39">
        <v>966</v>
      </c>
      <c r="AO24" s="39">
        <v>-405</v>
      </c>
      <c r="AP24" s="39">
        <v>288</v>
      </c>
      <c r="AQ24" s="39">
        <v>1631</v>
      </c>
    </row>
    <row r="25" spans="2:43" s="23" customFormat="1" x14ac:dyDescent="0.25">
      <c r="B25" s="20">
        <v>2041</v>
      </c>
      <c r="C25" s="40">
        <v>59393</v>
      </c>
      <c r="D25" s="40">
        <v>65607</v>
      </c>
      <c r="E25" s="40">
        <v>53549</v>
      </c>
      <c r="F25" s="40">
        <v>48388</v>
      </c>
      <c r="G25" s="40">
        <v>39120</v>
      </c>
      <c r="H25" s="40">
        <v>36846</v>
      </c>
      <c r="I25" s="33"/>
      <c r="J25" s="39">
        <v>40726</v>
      </c>
      <c r="K25" s="39">
        <v>43155</v>
      </c>
      <c r="L25" s="39">
        <v>29760</v>
      </c>
      <c r="M25" s="39">
        <v>31192</v>
      </c>
      <c r="N25" s="39">
        <v>21148</v>
      </c>
      <c r="O25" s="39">
        <v>17287</v>
      </c>
      <c r="P25" s="39"/>
      <c r="Q25" s="39">
        <v>4466</v>
      </c>
      <c r="R25" s="39">
        <v>6459</v>
      </c>
      <c r="S25" s="39">
        <v>6376</v>
      </c>
      <c r="T25" s="39">
        <v>4564</v>
      </c>
      <c r="U25" s="43">
        <v>4748</v>
      </c>
      <c r="V25" s="39">
        <v>4580</v>
      </c>
      <c r="W25" s="39"/>
      <c r="X25" s="39">
        <v>5049</v>
      </c>
      <c r="Y25" s="39">
        <v>6305</v>
      </c>
      <c r="Z25" s="39">
        <v>5329</v>
      </c>
      <c r="AA25" s="39">
        <v>4698</v>
      </c>
      <c r="AB25" s="39">
        <v>3895</v>
      </c>
      <c r="AC25" s="39">
        <v>3888</v>
      </c>
      <c r="AD25" s="39"/>
      <c r="AE25" s="39">
        <v>9817</v>
      </c>
      <c r="AF25" s="39">
        <v>10429</v>
      </c>
      <c r="AG25" s="39">
        <v>11060</v>
      </c>
      <c r="AH25" s="39">
        <v>8602</v>
      </c>
      <c r="AI25" s="39">
        <v>9249</v>
      </c>
      <c r="AJ25" s="39">
        <v>9606</v>
      </c>
      <c r="AK25" s="39"/>
      <c r="AL25" s="39">
        <v>-665</v>
      </c>
      <c r="AM25" s="39">
        <v>-741</v>
      </c>
      <c r="AN25" s="39">
        <v>1024</v>
      </c>
      <c r="AO25" s="39">
        <v>-668</v>
      </c>
      <c r="AP25" s="39">
        <v>80</v>
      </c>
      <c r="AQ25" s="39">
        <v>1485</v>
      </c>
    </row>
    <row r="26" spans="2:43" s="23" customFormat="1" x14ac:dyDescent="0.25">
      <c r="B26" s="20">
        <v>2042</v>
      </c>
      <c r="C26" s="40">
        <v>59493</v>
      </c>
      <c r="D26" s="40">
        <v>67913</v>
      </c>
      <c r="E26" s="40">
        <v>54764</v>
      </c>
      <c r="F26" s="40">
        <v>49205</v>
      </c>
      <c r="G26" s="40">
        <v>39320</v>
      </c>
      <c r="H26" s="40">
        <v>36694</v>
      </c>
      <c r="I26" s="33"/>
      <c r="J26" s="39">
        <v>41091</v>
      </c>
      <c r="K26" s="39">
        <v>45019</v>
      </c>
      <c r="L26" s="39">
        <v>30739</v>
      </c>
      <c r="M26" s="39">
        <v>31719</v>
      </c>
      <c r="N26" s="39">
        <v>21326</v>
      </c>
      <c r="O26" s="39">
        <v>16946</v>
      </c>
      <c r="P26" s="39"/>
      <c r="Q26" s="39">
        <v>3972</v>
      </c>
      <c r="R26" s="39">
        <v>6440</v>
      </c>
      <c r="S26" s="39">
        <v>6124</v>
      </c>
      <c r="T26" s="39">
        <v>4534</v>
      </c>
      <c r="U26" s="43">
        <v>4718</v>
      </c>
      <c r="V26" s="39">
        <v>4637</v>
      </c>
      <c r="W26" s="39"/>
      <c r="X26" s="39">
        <v>5065</v>
      </c>
      <c r="Y26" s="39">
        <v>6548</v>
      </c>
      <c r="Z26" s="39">
        <v>5558</v>
      </c>
      <c r="AA26" s="39">
        <v>4745</v>
      </c>
      <c r="AB26" s="39">
        <v>3966</v>
      </c>
      <c r="AC26" s="39">
        <v>3927</v>
      </c>
      <c r="AD26" s="39"/>
      <c r="AE26" s="39">
        <v>9824</v>
      </c>
      <c r="AF26" s="39">
        <v>10485</v>
      </c>
      <c r="AG26" s="39">
        <v>11168</v>
      </c>
      <c r="AH26" s="39">
        <v>8744</v>
      </c>
      <c r="AI26" s="39">
        <v>9262</v>
      </c>
      <c r="AJ26" s="39">
        <v>9723</v>
      </c>
      <c r="AK26" s="39"/>
      <c r="AL26" s="39">
        <v>-459</v>
      </c>
      <c r="AM26" s="39">
        <v>-579</v>
      </c>
      <c r="AN26" s="39">
        <v>1175</v>
      </c>
      <c r="AO26" s="39">
        <v>-537</v>
      </c>
      <c r="AP26" s="39">
        <v>48</v>
      </c>
      <c r="AQ26" s="39">
        <v>1461</v>
      </c>
    </row>
    <row r="27" spans="2:43" s="23" customFormat="1" x14ac:dyDescent="0.25">
      <c r="B27" s="20">
        <v>2043</v>
      </c>
      <c r="C27" s="40">
        <v>60419</v>
      </c>
      <c r="D27" s="40">
        <v>60420</v>
      </c>
      <c r="E27" s="40">
        <v>60533</v>
      </c>
      <c r="F27" s="40">
        <v>48726</v>
      </c>
      <c r="G27" s="40">
        <v>39112</v>
      </c>
      <c r="H27" s="40">
        <v>35925</v>
      </c>
      <c r="I27" s="33"/>
      <c r="J27" s="39">
        <v>42243</v>
      </c>
      <c r="K27" s="39">
        <v>37893</v>
      </c>
      <c r="L27" s="39">
        <v>35321</v>
      </c>
      <c r="M27" s="39">
        <v>31153</v>
      </c>
      <c r="N27" s="39">
        <v>21100</v>
      </c>
      <c r="O27" s="39">
        <v>16235</v>
      </c>
      <c r="P27" s="39"/>
      <c r="Q27" s="39">
        <v>3374</v>
      </c>
      <c r="R27" s="39">
        <v>6437</v>
      </c>
      <c r="S27" s="39">
        <v>6315</v>
      </c>
      <c r="T27" s="39">
        <v>4447</v>
      </c>
      <c r="U27" s="43">
        <v>4659</v>
      </c>
      <c r="V27" s="39">
        <v>4631</v>
      </c>
      <c r="W27" s="39"/>
      <c r="X27" s="39">
        <v>5224</v>
      </c>
      <c r="Y27" s="39">
        <v>5793</v>
      </c>
      <c r="Z27" s="39">
        <v>6314</v>
      </c>
      <c r="AA27" s="39">
        <v>4684</v>
      </c>
      <c r="AB27" s="39">
        <v>4002</v>
      </c>
      <c r="AC27" s="39">
        <v>3801</v>
      </c>
      <c r="AD27" s="39"/>
      <c r="AE27" s="39">
        <v>9886</v>
      </c>
      <c r="AF27" s="39">
        <v>10529</v>
      </c>
      <c r="AG27" s="39">
        <v>11205</v>
      </c>
      <c r="AH27" s="39">
        <v>8762</v>
      </c>
      <c r="AI27" s="39">
        <v>9310</v>
      </c>
      <c r="AJ27" s="39">
        <v>9877</v>
      </c>
      <c r="AK27" s="39"/>
      <c r="AL27" s="39">
        <v>-308</v>
      </c>
      <c r="AM27" s="39">
        <v>-232</v>
      </c>
      <c r="AN27" s="39">
        <v>1378</v>
      </c>
      <c r="AO27" s="39">
        <v>-320</v>
      </c>
      <c r="AP27" s="39">
        <v>41</v>
      </c>
      <c r="AQ27" s="39">
        <v>1381</v>
      </c>
    </row>
    <row r="28" spans="2:43" s="23" customFormat="1" x14ac:dyDescent="0.25">
      <c r="B28" s="20">
        <v>2044</v>
      </c>
      <c r="C28" s="40">
        <v>60798</v>
      </c>
      <c r="D28" s="40">
        <v>65098</v>
      </c>
      <c r="E28" s="40">
        <v>50450</v>
      </c>
      <c r="F28" s="40">
        <v>49057</v>
      </c>
      <c r="G28" s="40">
        <v>38816</v>
      </c>
      <c r="H28" s="40">
        <v>35150</v>
      </c>
      <c r="I28" s="33"/>
      <c r="J28" s="39">
        <v>42822</v>
      </c>
      <c r="K28" s="39">
        <v>42503</v>
      </c>
      <c r="L28" s="39">
        <v>25914</v>
      </c>
      <c r="M28" s="39">
        <v>31490</v>
      </c>
      <c r="N28" s="39">
        <v>20816</v>
      </c>
      <c r="O28" s="39">
        <v>15479</v>
      </c>
      <c r="P28" s="39"/>
      <c r="Q28" s="39">
        <v>2864</v>
      </c>
      <c r="R28" s="39">
        <v>5499</v>
      </c>
      <c r="S28" s="39">
        <v>6444</v>
      </c>
      <c r="T28" s="39">
        <v>4202</v>
      </c>
      <c r="U28" s="43">
        <v>4542</v>
      </c>
      <c r="V28" s="39">
        <v>4587</v>
      </c>
      <c r="W28" s="39"/>
      <c r="X28" s="39">
        <v>5307</v>
      </c>
      <c r="Y28" s="39">
        <v>6509</v>
      </c>
      <c r="Z28" s="39">
        <v>5170</v>
      </c>
      <c r="AA28" s="39">
        <v>4722</v>
      </c>
      <c r="AB28" s="39">
        <v>4031</v>
      </c>
      <c r="AC28" s="39">
        <v>3749</v>
      </c>
      <c r="AD28" s="39"/>
      <c r="AE28" s="39">
        <v>9954</v>
      </c>
      <c r="AF28" s="39">
        <v>10704</v>
      </c>
      <c r="AG28" s="39">
        <v>11303</v>
      </c>
      <c r="AH28" s="39">
        <v>8789</v>
      </c>
      <c r="AI28" s="39">
        <v>9400</v>
      </c>
      <c r="AJ28" s="39">
        <v>9955</v>
      </c>
      <c r="AK28" s="39"/>
      <c r="AL28" s="39">
        <v>-149</v>
      </c>
      <c r="AM28" s="39">
        <v>-117</v>
      </c>
      <c r="AN28" s="39">
        <v>1619</v>
      </c>
      <c r="AO28" s="39">
        <v>-146</v>
      </c>
      <c r="AP28" s="39">
        <v>27</v>
      </c>
      <c r="AQ28" s="39">
        <v>1380</v>
      </c>
    </row>
    <row r="29" spans="2:43" s="23" customFormat="1" x14ac:dyDescent="0.25">
      <c r="B29" s="20">
        <v>2045</v>
      </c>
      <c r="C29" s="40">
        <v>66900</v>
      </c>
      <c r="D29" s="40">
        <v>59828</v>
      </c>
      <c r="E29" s="40">
        <v>47127</v>
      </c>
      <c r="F29" s="40">
        <v>47859</v>
      </c>
      <c r="G29" s="40">
        <v>38953</v>
      </c>
      <c r="H29" s="40">
        <v>34772</v>
      </c>
      <c r="I29" s="33"/>
      <c r="J29" s="39">
        <v>48941</v>
      </c>
      <c r="K29" s="39">
        <v>38729</v>
      </c>
      <c r="L29" s="39">
        <v>24556</v>
      </c>
      <c r="M29" s="39">
        <v>30427</v>
      </c>
      <c r="N29" s="39">
        <v>21112</v>
      </c>
      <c r="O29" s="39">
        <v>15103</v>
      </c>
      <c r="P29" s="39"/>
      <c r="Q29" s="39">
        <v>2116</v>
      </c>
      <c r="R29" s="39">
        <v>4274</v>
      </c>
      <c r="S29" s="39">
        <v>4464</v>
      </c>
      <c r="T29" s="39">
        <v>4075</v>
      </c>
      <c r="U29" s="43">
        <v>4382</v>
      </c>
      <c r="V29" s="39">
        <v>4635</v>
      </c>
      <c r="W29" s="39"/>
      <c r="X29" s="39">
        <v>5836</v>
      </c>
      <c r="Y29" s="39">
        <v>6110</v>
      </c>
      <c r="Z29" s="39">
        <v>4972</v>
      </c>
      <c r="AA29" s="39">
        <v>4552</v>
      </c>
      <c r="AB29" s="39">
        <v>4111</v>
      </c>
      <c r="AC29" s="39">
        <v>3707</v>
      </c>
      <c r="AD29" s="39"/>
      <c r="AE29" s="39">
        <v>10007</v>
      </c>
      <c r="AF29" s="39">
        <v>10715</v>
      </c>
      <c r="AG29" s="39">
        <v>11435</v>
      </c>
      <c r="AH29" s="39">
        <v>8805</v>
      </c>
      <c r="AI29" s="39">
        <v>9348</v>
      </c>
      <c r="AJ29" s="39">
        <v>10031</v>
      </c>
      <c r="AK29" s="39"/>
      <c r="AL29" s="39">
        <v>0</v>
      </c>
      <c r="AM29" s="39">
        <v>0</v>
      </c>
      <c r="AN29" s="39">
        <v>1700</v>
      </c>
      <c r="AO29" s="39">
        <v>0</v>
      </c>
      <c r="AP29" s="39">
        <v>0</v>
      </c>
      <c r="AQ29" s="39">
        <v>1296</v>
      </c>
    </row>
    <row r="30" spans="2:43" s="23" customFormat="1" x14ac:dyDescent="0.25">
      <c r="B30" s="20">
        <v>2046</v>
      </c>
      <c r="C30" s="40">
        <v>68017</v>
      </c>
      <c r="D30" s="40">
        <v>66432</v>
      </c>
      <c r="E30" s="40">
        <v>43164</v>
      </c>
      <c r="F30" s="40">
        <v>47126</v>
      </c>
      <c r="G30" s="40">
        <v>39362</v>
      </c>
      <c r="H30" s="40">
        <v>34222</v>
      </c>
      <c r="I30" s="33"/>
      <c r="J30" s="39">
        <v>51398</v>
      </c>
      <c r="K30" s="39">
        <v>46360</v>
      </c>
      <c r="L30" s="39">
        <v>23059</v>
      </c>
      <c r="M30" s="39">
        <v>29975</v>
      </c>
      <c r="N30" s="39">
        <v>21432</v>
      </c>
      <c r="O30" s="39">
        <v>14834</v>
      </c>
      <c r="P30" s="39"/>
      <c r="Q30" s="39">
        <v>253</v>
      </c>
      <c r="R30" s="39">
        <v>2383</v>
      </c>
      <c r="S30" s="39">
        <v>1764</v>
      </c>
      <c r="T30" s="39">
        <v>3849</v>
      </c>
      <c r="U30" s="43">
        <v>4170</v>
      </c>
      <c r="V30" s="39">
        <v>4227</v>
      </c>
      <c r="W30" s="39"/>
      <c r="X30" s="39">
        <v>6158</v>
      </c>
      <c r="Y30" s="39">
        <v>7029</v>
      </c>
      <c r="Z30" s="39">
        <v>4896</v>
      </c>
      <c r="AA30" s="39">
        <v>4473</v>
      </c>
      <c r="AB30" s="39">
        <v>4218</v>
      </c>
      <c r="AC30" s="39">
        <v>3709</v>
      </c>
      <c r="AD30" s="39"/>
      <c r="AE30" s="39">
        <v>10208</v>
      </c>
      <c r="AF30" s="39">
        <v>10660</v>
      </c>
      <c r="AG30" s="39">
        <v>11549</v>
      </c>
      <c r="AH30" s="39">
        <v>8829</v>
      </c>
      <c r="AI30" s="39">
        <v>9542</v>
      </c>
      <c r="AJ30" s="39">
        <v>10128</v>
      </c>
      <c r="AK30" s="39"/>
      <c r="AL30" s="39">
        <v>0</v>
      </c>
      <c r="AM30" s="39">
        <v>0</v>
      </c>
      <c r="AN30" s="39">
        <v>1896</v>
      </c>
      <c r="AO30" s="39">
        <v>0</v>
      </c>
      <c r="AP30" s="39">
        <v>0</v>
      </c>
      <c r="AQ30" s="39">
        <v>1324</v>
      </c>
    </row>
    <row r="31" spans="2:43" s="23" customFormat="1" x14ac:dyDescent="0.25">
      <c r="B31" s="45">
        <v>2047</v>
      </c>
      <c r="C31" s="40">
        <v>70982</v>
      </c>
      <c r="D31" s="40">
        <v>64294</v>
      </c>
      <c r="E31" s="40">
        <v>41785</v>
      </c>
      <c r="F31" s="40">
        <v>43178</v>
      </c>
      <c r="G31" s="40">
        <v>41599</v>
      </c>
      <c r="H31" s="40">
        <v>34346</v>
      </c>
      <c r="I31" s="33"/>
      <c r="J31" s="39">
        <v>54174</v>
      </c>
      <c r="K31" s="39">
        <v>46132</v>
      </c>
      <c r="L31" s="39">
        <v>21884</v>
      </c>
      <c r="M31" s="39">
        <v>26772</v>
      </c>
      <c r="N31" s="39">
        <v>23276</v>
      </c>
      <c r="O31" s="39">
        <v>14753</v>
      </c>
      <c r="P31" s="39"/>
      <c r="Q31" s="39">
        <v>240</v>
      </c>
      <c r="R31" s="39">
        <v>395</v>
      </c>
      <c r="S31" s="39">
        <v>1476</v>
      </c>
      <c r="T31" s="39">
        <v>3547</v>
      </c>
      <c r="U31" s="43">
        <v>3895</v>
      </c>
      <c r="V31" s="39">
        <v>4286</v>
      </c>
      <c r="W31" s="39"/>
      <c r="X31" s="39">
        <v>6383</v>
      </c>
      <c r="Y31" s="39">
        <v>6993</v>
      </c>
      <c r="Z31" s="39">
        <v>4848</v>
      </c>
      <c r="AA31" s="39">
        <v>3982</v>
      </c>
      <c r="AB31" s="39">
        <v>4531</v>
      </c>
      <c r="AC31" s="39">
        <v>3750</v>
      </c>
      <c r="AD31" s="39"/>
      <c r="AE31" s="39">
        <v>10185</v>
      </c>
      <c r="AF31" s="39">
        <v>10774</v>
      </c>
      <c r="AG31" s="39">
        <v>11656</v>
      </c>
      <c r="AH31" s="39">
        <v>8877</v>
      </c>
      <c r="AI31" s="39">
        <v>9897</v>
      </c>
      <c r="AJ31" s="39">
        <v>10205</v>
      </c>
      <c r="AK31" s="39"/>
      <c r="AL31" s="39">
        <v>0</v>
      </c>
      <c r="AM31" s="39">
        <v>0</v>
      </c>
      <c r="AN31" s="39">
        <v>1921</v>
      </c>
      <c r="AO31" s="39">
        <v>0</v>
      </c>
      <c r="AP31" s="39">
        <v>0</v>
      </c>
      <c r="AQ31" s="39">
        <v>1352</v>
      </c>
    </row>
    <row r="32" spans="2:43" s="23" customFormat="1" x14ac:dyDescent="0.25">
      <c r="B32" s="45">
        <v>2048</v>
      </c>
      <c r="C32" s="40">
        <v>68169</v>
      </c>
      <c r="D32" s="40">
        <v>56498</v>
      </c>
      <c r="E32" s="40">
        <v>40153</v>
      </c>
      <c r="F32" s="40">
        <v>46903</v>
      </c>
      <c r="G32" s="40">
        <v>40112</v>
      </c>
      <c r="H32" s="40">
        <v>32585</v>
      </c>
      <c r="I32" s="33"/>
      <c r="J32" s="39">
        <v>51666</v>
      </c>
      <c r="K32" s="39">
        <v>39046</v>
      </c>
      <c r="L32" s="39">
        <v>20808</v>
      </c>
      <c r="M32" s="39">
        <v>31326</v>
      </c>
      <c r="N32" s="39">
        <v>22636</v>
      </c>
      <c r="O32" s="39">
        <v>14229</v>
      </c>
      <c r="P32" s="39"/>
      <c r="Q32" s="39">
        <v>242</v>
      </c>
      <c r="R32" s="39">
        <v>260</v>
      </c>
      <c r="S32" s="39">
        <v>567</v>
      </c>
      <c r="T32" s="39">
        <v>2138</v>
      </c>
      <c r="U32" s="43">
        <v>3378</v>
      </c>
      <c r="V32" s="39">
        <v>3655</v>
      </c>
      <c r="W32" s="39"/>
      <c r="X32" s="39">
        <v>6113</v>
      </c>
      <c r="Y32" s="39">
        <v>6272</v>
      </c>
      <c r="Z32" s="39">
        <v>4853</v>
      </c>
      <c r="AA32" s="39">
        <v>4502</v>
      </c>
      <c r="AB32" s="39">
        <v>4446</v>
      </c>
      <c r="AC32" s="39">
        <v>3715</v>
      </c>
      <c r="AD32" s="39"/>
      <c r="AE32" s="39">
        <v>10148</v>
      </c>
      <c r="AF32" s="39">
        <v>10920</v>
      </c>
      <c r="AG32" s="39">
        <v>12000</v>
      </c>
      <c r="AH32" s="39">
        <v>8937</v>
      </c>
      <c r="AI32" s="39">
        <v>9652</v>
      </c>
      <c r="AJ32" s="39">
        <v>10148</v>
      </c>
      <c r="AK32" s="39"/>
      <c r="AL32" s="39">
        <v>0</v>
      </c>
      <c r="AM32" s="39">
        <v>0</v>
      </c>
      <c r="AN32" s="39">
        <v>1925</v>
      </c>
      <c r="AO32" s="39">
        <v>0</v>
      </c>
      <c r="AP32" s="39">
        <v>0</v>
      </c>
      <c r="AQ32" s="39">
        <v>838</v>
      </c>
    </row>
    <row r="33" spans="1:43" s="23" customFormat="1" x14ac:dyDescent="0.25">
      <c r="B33" s="45">
        <v>2049</v>
      </c>
      <c r="C33" s="40">
        <v>66416</v>
      </c>
      <c r="D33" s="40">
        <v>55273</v>
      </c>
      <c r="E33" s="40">
        <v>38151</v>
      </c>
      <c r="F33" s="40">
        <v>39079</v>
      </c>
      <c r="G33" s="40">
        <v>44262</v>
      </c>
      <c r="H33" s="40">
        <v>32226</v>
      </c>
      <c r="I33" s="33"/>
      <c r="J33" s="39">
        <v>49976</v>
      </c>
      <c r="K33" s="39">
        <v>37740</v>
      </c>
      <c r="L33" s="39">
        <v>19358</v>
      </c>
      <c r="M33" s="39">
        <v>25631</v>
      </c>
      <c r="N33" s="39">
        <v>27994</v>
      </c>
      <c r="O33" s="39">
        <v>14382</v>
      </c>
      <c r="P33" s="39"/>
      <c r="Q33" s="39">
        <v>244</v>
      </c>
      <c r="R33" s="39">
        <v>244</v>
      </c>
      <c r="S33" s="39">
        <v>266</v>
      </c>
      <c r="T33" s="39">
        <v>608</v>
      </c>
      <c r="U33" s="43">
        <v>1295</v>
      </c>
      <c r="V33" s="39">
        <v>2777</v>
      </c>
      <c r="W33" s="39"/>
      <c r="X33" s="39">
        <v>5854</v>
      </c>
      <c r="Y33" s="39">
        <v>6130</v>
      </c>
      <c r="Z33" s="39">
        <v>4714</v>
      </c>
      <c r="AA33" s="39">
        <v>3755</v>
      </c>
      <c r="AB33" s="39">
        <v>5166</v>
      </c>
      <c r="AC33" s="39">
        <v>3742</v>
      </c>
      <c r="AD33" s="39"/>
      <c r="AE33" s="39">
        <v>10342</v>
      </c>
      <c r="AF33" s="39">
        <v>11159</v>
      </c>
      <c r="AG33" s="39">
        <v>11976</v>
      </c>
      <c r="AH33" s="39">
        <v>9085</v>
      </c>
      <c r="AI33" s="39">
        <v>9807</v>
      </c>
      <c r="AJ33" s="39">
        <v>10335</v>
      </c>
      <c r="AK33" s="39"/>
      <c r="AL33" s="39">
        <v>0</v>
      </c>
      <c r="AM33" s="39">
        <v>0</v>
      </c>
      <c r="AN33" s="39">
        <v>1837</v>
      </c>
      <c r="AO33" s="39">
        <v>0</v>
      </c>
      <c r="AP33" s="39">
        <v>0</v>
      </c>
      <c r="AQ33" s="39">
        <v>990</v>
      </c>
    </row>
    <row r="34" spans="1:43" s="23" customFormat="1" x14ac:dyDescent="0.25">
      <c r="B34" s="45">
        <v>2050</v>
      </c>
      <c r="C34" s="40">
        <v>101813</v>
      </c>
      <c r="D34" s="40">
        <v>59684</v>
      </c>
      <c r="E34" s="40">
        <v>43531</v>
      </c>
      <c r="F34" s="40">
        <v>46807</v>
      </c>
      <c r="G34" s="40">
        <v>57734</v>
      </c>
      <c r="H34" s="40">
        <v>29160</v>
      </c>
      <c r="I34" s="33"/>
      <c r="J34" s="39">
        <v>81477</v>
      </c>
      <c r="K34" s="39">
        <v>34337</v>
      </c>
      <c r="L34" s="39">
        <v>19595</v>
      </c>
      <c r="M34" s="39">
        <v>31143</v>
      </c>
      <c r="N34" s="39">
        <v>40602</v>
      </c>
      <c r="O34" s="39">
        <v>13509</v>
      </c>
      <c r="P34" s="39"/>
      <c r="Q34" s="39">
        <v>1181</v>
      </c>
      <c r="R34" s="39">
        <v>4011</v>
      </c>
      <c r="S34" s="39">
        <v>5481</v>
      </c>
      <c r="T34" s="39">
        <v>198</v>
      </c>
      <c r="U34" s="43">
        <v>198</v>
      </c>
      <c r="V34" s="39">
        <v>520</v>
      </c>
      <c r="W34" s="39"/>
      <c r="X34" s="39">
        <v>8752</v>
      </c>
      <c r="Y34" s="39">
        <v>9695</v>
      </c>
      <c r="Z34" s="39">
        <v>4694</v>
      </c>
      <c r="AA34" s="39">
        <v>6056</v>
      </c>
      <c r="AB34" s="39">
        <v>6774</v>
      </c>
      <c r="AC34" s="39">
        <v>3609</v>
      </c>
      <c r="AD34" s="39"/>
      <c r="AE34" s="39">
        <v>10403</v>
      </c>
      <c r="AF34" s="39">
        <v>11641</v>
      </c>
      <c r="AG34" s="39">
        <v>12283</v>
      </c>
      <c r="AH34" s="39">
        <v>9410</v>
      </c>
      <c r="AI34" s="39">
        <v>10160</v>
      </c>
      <c r="AJ34" s="39">
        <v>10457</v>
      </c>
      <c r="AK34" s="39"/>
      <c r="AL34" s="39">
        <v>0</v>
      </c>
      <c r="AM34" s="39">
        <v>0</v>
      </c>
      <c r="AN34" s="39">
        <v>1478</v>
      </c>
      <c r="AO34" s="39">
        <v>0</v>
      </c>
      <c r="AP34" s="39">
        <v>0</v>
      </c>
      <c r="AQ34" s="39">
        <v>1065</v>
      </c>
    </row>
    <row r="36" spans="1:43" x14ac:dyDescent="0.25">
      <c r="A36" s="7" t="s">
        <v>66</v>
      </c>
      <c r="B36" s="7"/>
      <c r="C36" s="41">
        <f>AVERAGE(C4:C24)</f>
        <v>46268.047619047618</v>
      </c>
      <c r="D36" s="41">
        <f t="shared" ref="D36:H36" si="0">AVERAGE(D4:D24)</f>
        <v>46458.714285714283</v>
      </c>
      <c r="E36" s="41">
        <f t="shared" si="0"/>
        <v>43646.523809523809</v>
      </c>
      <c r="F36" s="41">
        <f t="shared" si="0"/>
        <v>37434.190476190473</v>
      </c>
      <c r="G36" s="41">
        <f t="shared" si="0"/>
        <v>36411.380952380954</v>
      </c>
      <c r="H36" s="41">
        <f t="shared" si="0"/>
        <v>36426.142857142855</v>
      </c>
      <c r="I36" s="39"/>
      <c r="J36" s="41">
        <f>AVERAGE(J4:J24)</f>
        <v>25697.428571428572</v>
      </c>
      <c r="K36" s="41">
        <f t="shared" ref="K36:O36" si="1">AVERAGE(K4:K24)</f>
        <v>25123.904761904763</v>
      </c>
      <c r="L36" s="41">
        <f t="shared" si="1"/>
        <v>21983.285714285714</v>
      </c>
      <c r="M36" s="41">
        <f t="shared" si="1"/>
        <v>19607.428571428572</v>
      </c>
      <c r="N36" s="41">
        <f t="shared" si="1"/>
        <v>18384.952380952382</v>
      </c>
      <c r="O36" s="41">
        <f t="shared" si="1"/>
        <v>17720.428571428572</v>
      </c>
      <c r="P36" s="39"/>
      <c r="Q36" s="41">
        <f>AVERAGE(Q4:Q24)</f>
        <v>3903.4285714285716</v>
      </c>
      <c r="R36" s="41">
        <f t="shared" ref="R36:V36" si="2">AVERAGE(R4:R24)</f>
        <v>4241.4285714285716</v>
      </c>
      <c r="S36" s="41">
        <f>AVERAGE(S4:S24)</f>
        <v>4176.9523809523807</v>
      </c>
      <c r="T36" s="41">
        <f t="shared" si="2"/>
        <v>2090.4285714285716</v>
      </c>
      <c r="U36" s="41">
        <f t="shared" si="2"/>
        <v>2031.1904761904761</v>
      </c>
      <c r="V36" s="41">
        <f t="shared" si="2"/>
        <v>2064.3333333333335</v>
      </c>
      <c r="W36" s="39"/>
      <c r="X36" s="41">
        <f>AVERAGE(X4:X24)</f>
        <v>3190.8571428571427</v>
      </c>
      <c r="Y36" s="41">
        <f t="shared" ref="Y36:AC36" si="3">AVERAGE(Y4:Y24)</f>
        <v>3350.8095238095239</v>
      </c>
      <c r="Z36" s="41">
        <f t="shared" si="3"/>
        <v>3111.4285714285716</v>
      </c>
      <c r="AA36" s="41">
        <f t="shared" si="3"/>
        <v>2739.2857142857142</v>
      </c>
      <c r="AB36" s="41">
        <f t="shared" si="3"/>
        <v>2700.1428571428573</v>
      </c>
      <c r="AC36" s="41">
        <f t="shared" si="3"/>
        <v>2727.9047619047619</v>
      </c>
      <c r="AD36" s="39"/>
      <c r="AE36" s="41">
        <f>AVERAGE(AE4:AE24)</f>
        <v>8096.8095238095239</v>
      </c>
      <c r="AF36" s="41">
        <f t="shared" ref="AF36:AJ36" si="4">AVERAGE(AF4:AF24)</f>
        <v>8267.3809523809523</v>
      </c>
      <c r="AG36" s="41">
        <f t="shared" si="4"/>
        <v>8381.9523809523816</v>
      </c>
      <c r="AH36" s="41">
        <f t="shared" si="4"/>
        <v>7286.4761904761908</v>
      </c>
      <c r="AI36" s="41">
        <f t="shared" si="4"/>
        <v>7410.4761904761908</v>
      </c>
      <c r="AJ36" s="41">
        <f t="shared" si="4"/>
        <v>7567.2380952380954</v>
      </c>
      <c r="AK36" s="39"/>
      <c r="AL36" s="41">
        <f>AVERAGE(AL4:AL24)</f>
        <v>5379.5238095238092</v>
      </c>
      <c r="AM36" s="41">
        <f t="shared" ref="AM36:AQ36" si="5">AVERAGE(AM4:AM24)</f>
        <v>5475.1904761904761</v>
      </c>
      <c r="AN36" s="41">
        <f t="shared" si="5"/>
        <v>5992.9047619047615</v>
      </c>
      <c r="AO36" s="41">
        <f t="shared" si="5"/>
        <v>5710.5714285714284</v>
      </c>
      <c r="AP36" s="41">
        <f t="shared" si="5"/>
        <v>5884.6190476190477</v>
      </c>
      <c r="AQ36" s="41">
        <f t="shared" si="5"/>
        <v>6346.2380952380954</v>
      </c>
    </row>
    <row r="37" spans="1:43" x14ac:dyDescent="0.25">
      <c r="A37" s="57" t="s">
        <v>67</v>
      </c>
      <c r="B37" s="57"/>
      <c r="C37" s="41">
        <f>AVERAGE(C14:C34)</f>
        <v>60748.666666666664</v>
      </c>
      <c r="D37" s="41">
        <f t="shared" ref="D37:H37" si="6">AVERAGE(D14:D34)</f>
        <v>58006.428571428572</v>
      </c>
      <c r="E37" s="41">
        <f t="shared" si="6"/>
        <v>48177.238095238092</v>
      </c>
      <c r="F37" s="41">
        <f t="shared" si="6"/>
        <v>42989.428571428572</v>
      </c>
      <c r="G37" s="41">
        <f t="shared" si="6"/>
        <v>39695.571428571428</v>
      </c>
      <c r="H37" s="41">
        <f t="shared" si="6"/>
        <v>36014.047619047618</v>
      </c>
      <c r="I37" s="39"/>
      <c r="J37" s="41">
        <f>AVERAGE(J14:J34)</f>
        <v>41312.523809523809</v>
      </c>
      <c r="K37" s="41">
        <f t="shared" ref="K37:O37" si="7">AVERAGE(K14:K34)</f>
        <v>36282.666666666664</v>
      </c>
      <c r="L37" s="41">
        <f t="shared" si="7"/>
        <v>25544.714285714286</v>
      </c>
      <c r="M37" s="41">
        <f t="shared" si="7"/>
        <v>25726.380952380954</v>
      </c>
      <c r="N37" s="41">
        <f t="shared" si="7"/>
        <v>21695.952380952382</v>
      </c>
      <c r="O37" s="41">
        <f t="shared" si="7"/>
        <v>16803.428571428572</v>
      </c>
      <c r="P37" s="39"/>
      <c r="Q37" s="41">
        <f>AVERAGE(Q14:Q34)</f>
        <v>3726.0476190476193</v>
      </c>
      <c r="R37" s="41">
        <f t="shared" ref="R37:V37" si="8">AVERAGE(R14:R34)</f>
        <v>4885.0952380952385</v>
      </c>
      <c r="S37" s="41">
        <f>AVERAGE(S14:S34)</f>
        <v>4980.9047619047615</v>
      </c>
      <c r="T37" s="41">
        <f t="shared" si="8"/>
        <v>3504.6666666666665</v>
      </c>
      <c r="U37" s="41">
        <f t="shared" si="8"/>
        <v>3624.9047619047619</v>
      </c>
      <c r="V37" s="41">
        <f t="shared" si="8"/>
        <v>3778.6190476190477</v>
      </c>
      <c r="W37" s="39"/>
      <c r="X37" s="41">
        <f>AVERAGE(X14:X34)</f>
        <v>5137.2857142857147</v>
      </c>
      <c r="Y37" s="41">
        <f t="shared" ref="Y37:AC37" si="9">AVERAGE(Y14:Y34)</f>
        <v>5662.9047619047615</v>
      </c>
      <c r="Z37" s="41">
        <f t="shared" si="9"/>
        <v>4659.7619047619046</v>
      </c>
      <c r="AA37" s="41">
        <f t="shared" si="9"/>
        <v>4043.2857142857142</v>
      </c>
      <c r="AB37" s="41">
        <f t="shared" si="9"/>
        <v>3959.1428571428573</v>
      </c>
      <c r="AC37" s="41">
        <f t="shared" si="9"/>
        <v>3626.4761904761904</v>
      </c>
      <c r="AD37" s="39"/>
      <c r="AE37" s="41">
        <f>AVERAGE(AE14:AE34)</f>
        <v>9637.6190476190477</v>
      </c>
      <c r="AF37" s="41">
        <f t="shared" ref="AF37:AJ37" si="10">AVERAGE(AF14:AF34)</f>
        <v>10154.095238095239</v>
      </c>
      <c r="AG37" s="41">
        <f t="shared" si="10"/>
        <v>10632.809523809523</v>
      </c>
      <c r="AH37" s="41">
        <f t="shared" si="10"/>
        <v>8453.1428571428569</v>
      </c>
      <c r="AI37" s="41">
        <f t="shared" si="10"/>
        <v>8899.5238095238092</v>
      </c>
      <c r="AJ37" s="41">
        <f t="shared" si="10"/>
        <v>9289.6666666666661</v>
      </c>
      <c r="AK37" s="39"/>
      <c r="AL37" s="41">
        <f>AVERAGE(AL14:AL34)</f>
        <v>935.19047619047615</v>
      </c>
      <c r="AM37" s="41">
        <f t="shared" ref="AM37:AQ37" si="11">AVERAGE(AM14:AM34)</f>
        <v>1021.6666666666666</v>
      </c>
      <c r="AN37" s="41">
        <f t="shared" si="11"/>
        <v>2359.0476190476193</v>
      </c>
      <c r="AO37" s="41">
        <f t="shared" si="11"/>
        <v>1261.952380952381</v>
      </c>
      <c r="AP37" s="41">
        <f t="shared" si="11"/>
        <v>1516.047619047619</v>
      </c>
      <c r="AQ37" s="41">
        <f t="shared" si="11"/>
        <v>2515.8571428571427</v>
      </c>
    </row>
    <row r="38" spans="1:43" x14ac:dyDescent="0.25">
      <c r="X38" s="42"/>
      <c r="Y38" s="42"/>
      <c r="Z38" s="42"/>
      <c r="AA38" s="42"/>
    </row>
  </sheetData>
  <mergeCells count="7">
    <mergeCell ref="A37:B37"/>
    <mergeCell ref="AL2:AQ2"/>
    <mergeCell ref="C2:H2"/>
    <mergeCell ref="J2:O2"/>
    <mergeCell ref="Q2:V2"/>
    <mergeCell ref="X2:AC2"/>
    <mergeCell ref="AE2:A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FFAD-CF4A-490D-8367-24BE583BBA7B}">
  <dimension ref="A1:BC38"/>
  <sheetViews>
    <sheetView showGridLines="0" zoomScale="55" zoomScaleNormal="55" workbookViewId="0"/>
  </sheetViews>
  <sheetFormatPr defaultRowHeight="15" x14ac:dyDescent="0.25"/>
  <cols>
    <col min="3" max="10" width="12.5703125" customWidth="1"/>
    <col min="12" max="19" width="12.5703125" customWidth="1"/>
    <col min="21" max="28" width="12.5703125" customWidth="1"/>
    <col min="30" max="37" width="12.5703125" customWidth="1"/>
    <col min="39" max="46" width="12.5703125" customWidth="1"/>
    <col min="48" max="55" width="12.5703125" customWidth="1"/>
  </cols>
  <sheetData>
    <row r="1" spans="2:55" ht="15.75" thickBot="1" x14ac:dyDescent="0.3"/>
    <row r="2" spans="2:55" ht="15.75" thickBot="1" x14ac:dyDescent="0.3">
      <c r="C2" s="53" t="s">
        <v>68</v>
      </c>
      <c r="D2" s="53"/>
      <c r="E2" s="53"/>
      <c r="F2" s="53"/>
      <c r="G2" s="53"/>
      <c r="H2" s="53"/>
      <c r="I2" s="53"/>
      <c r="J2" s="53"/>
      <c r="L2" s="53" t="s">
        <v>68</v>
      </c>
      <c r="M2" s="53"/>
      <c r="N2" s="53"/>
      <c r="O2" s="53"/>
      <c r="P2" s="53"/>
      <c r="Q2" s="53"/>
      <c r="R2" s="53"/>
      <c r="S2" s="53"/>
      <c r="U2" s="53" t="s">
        <v>68</v>
      </c>
      <c r="V2" s="53"/>
      <c r="W2" s="53"/>
      <c r="X2" s="53"/>
      <c r="Y2" s="53"/>
      <c r="Z2" s="53"/>
      <c r="AA2" s="53"/>
      <c r="AB2" s="53"/>
      <c r="AD2" s="53" t="s">
        <v>68</v>
      </c>
      <c r="AE2" s="53"/>
      <c r="AF2" s="53"/>
      <c r="AG2" s="53"/>
      <c r="AH2" s="53"/>
      <c r="AI2" s="53"/>
      <c r="AJ2" s="53"/>
      <c r="AK2" s="53"/>
      <c r="AM2" s="53" t="s">
        <v>68</v>
      </c>
      <c r="AN2" s="53"/>
      <c r="AO2" s="53"/>
      <c r="AP2" s="53"/>
      <c r="AQ2" s="53"/>
      <c r="AR2" s="53"/>
      <c r="AS2" s="53"/>
      <c r="AT2" s="53"/>
      <c r="AV2" s="53" t="s">
        <v>68</v>
      </c>
      <c r="AW2" s="53"/>
      <c r="AX2" s="53"/>
      <c r="AY2" s="53"/>
      <c r="AZ2" s="53"/>
      <c r="BA2" s="53"/>
      <c r="BB2" s="53"/>
      <c r="BC2" s="53"/>
    </row>
    <row r="3" spans="2:55" s="23" customFormat="1" x14ac:dyDescent="0.25">
      <c r="C3" s="55" t="s">
        <v>54</v>
      </c>
      <c r="D3" s="55"/>
      <c r="E3" s="55"/>
      <c r="F3" s="55"/>
      <c r="G3" s="55"/>
      <c r="H3" s="55"/>
      <c r="I3" s="55"/>
      <c r="J3" s="55"/>
      <c r="K3"/>
      <c r="L3" s="55" t="s">
        <v>55</v>
      </c>
      <c r="M3" s="55"/>
      <c r="N3" s="55"/>
      <c r="O3" s="55"/>
      <c r="P3" s="55"/>
      <c r="Q3" s="55"/>
      <c r="R3" s="55"/>
      <c r="S3" s="55"/>
      <c r="U3" s="55" t="s">
        <v>56</v>
      </c>
      <c r="V3" s="55"/>
      <c r="W3" s="55"/>
      <c r="X3" s="55"/>
      <c r="Y3" s="55"/>
      <c r="Z3" s="55"/>
      <c r="AA3" s="55"/>
      <c r="AB3" s="55"/>
      <c r="AD3" s="55" t="s">
        <v>69</v>
      </c>
      <c r="AE3" s="55"/>
      <c r="AF3" s="55"/>
      <c r="AG3" s="55"/>
      <c r="AH3" s="55"/>
      <c r="AI3" s="55"/>
      <c r="AJ3" s="55"/>
      <c r="AK3" s="55"/>
      <c r="AL3"/>
      <c r="AM3" s="55" t="s">
        <v>70</v>
      </c>
      <c r="AN3" s="55"/>
      <c r="AO3" s="55"/>
      <c r="AP3" s="55"/>
      <c r="AQ3" s="55"/>
      <c r="AR3" s="55"/>
      <c r="AS3" s="55"/>
      <c r="AT3" s="55"/>
      <c r="AV3" s="55" t="s">
        <v>71</v>
      </c>
      <c r="AW3" s="55"/>
      <c r="AX3" s="55"/>
      <c r="AY3" s="55"/>
      <c r="AZ3" s="55"/>
      <c r="BA3" s="55"/>
      <c r="BB3" s="55"/>
      <c r="BC3" s="55"/>
    </row>
    <row r="4" spans="2:55" s="23" customFormat="1" ht="31.5" customHeight="1" x14ac:dyDescent="0.25">
      <c r="B4" s="20" t="s">
        <v>26</v>
      </c>
      <c r="C4" s="34" t="s">
        <v>72</v>
      </c>
      <c r="D4" s="34" t="s">
        <v>73</v>
      </c>
      <c r="E4" s="34" t="s">
        <v>74</v>
      </c>
      <c r="F4" s="34" t="s">
        <v>75</v>
      </c>
      <c r="G4" s="34" t="s">
        <v>76</v>
      </c>
      <c r="H4" s="34" t="s">
        <v>77</v>
      </c>
      <c r="I4" s="34" t="s">
        <v>78</v>
      </c>
      <c r="J4" s="34" t="s">
        <v>79</v>
      </c>
      <c r="K4"/>
      <c r="L4" s="34" t="s">
        <v>72</v>
      </c>
      <c r="M4" s="34" t="s">
        <v>73</v>
      </c>
      <c r="N4" s="34" t="s">
        <v>74</v>
      </c>
      <c r="O4" s="34" t="s">
        <v>75</v>
      </c>
      <c r="P4" s="34" t="s">
        <v>76</v>
      </c>
      <c r="Q4" s="34" t="s">
        <v>77</v>
      </c>
      <c r="R4" s="34" t="s">
        <v>78</v>
      </c>
      <c r="S4" s="34" t="s">
        <v>79</v>
      </c>
      <c r="U4" s="34" t="s">
        <v>72</v>
      </c>
      <c r="V4" s="34" t="s">
        <v>73</v>
      </c>
      <c r="W4" s="34" t="s">
        <v>74</v>
      </c>
      <c r="X4" s="34" t="s">
        <v>75</v>
      </c>
      <c r="Y4" s="34" t="s">
        <v>76</v>
      </c>
      <c r="Z4" s="34" t="s">
        <v>77</v>
      </c>
      <c r="AA4" s="34" t="s">
        <v>78</v>
      </c>
      <c r="AB4" s="34" t="s">
        <v>79</v>
      </c>
      <c r="AD4" s="34" t="s">
        <v>72</v>
      </c>
      <c r="AE4" s="34" t="s">
        <v>73</v>
      </c>
      <c r="AF4" s="34" t="s">
        <v>74</v>
      </c>
      <c r="AG4" s="34" t="s">
        <v>75</v>
      </c>
      <c r="AH4" s="34" t="s">
        <v>76</v>
      </c>
      <c r="AI4" s="34" t="s">
        <v>77</v>
      </c>
      <c r="AJ4" s="34" t="s">
        <v>78</v>
      </c>
      <c r="AK4" s="34" t="s">
        <v>79</v>
      </c>
      <c r="AM4" s="34" t="s">
        <v>72</v>
      </c>
      <c r="AN4" s="34" t="s">
        <v>73</v>
      </c>
      <c r="AO4" s="34" t="s">
        <v>74</v>
      </c>
      <c r="AP4" s="34" t="s">
        <v>75</v>
      </c>
      <c r="AQ4" s="34" t="s">
        <v>76</v>
      </c>
      <c r="AR4" s="34" t="s">
        <v>77</v>
      </c>
      <c r="AS4" s="34" t="s">
        <v>78</v>
      </c>
      <c r="AT4" s="34" t="s">
        <v>79</v>
      </c>
      <c r="AV4" s="34" t="s">
        <v>72</v>
      </c>
      <c r="AW4" s="34" t="s">
        <v>73</v>
      </c>
      <c r="AX4" s="34" t="s">
        <v>74</v>
      </c>
      <c r="AY4" s="34" t="s">
        <v>75</v>
      </c>
      <c r="AZ4" s="34" t="s">
        <v>76</v>
      </c>
      <c r="BA4" s="34" t="s">
        <v>77</v>
      </c>
      <c r="BB4" s="34" t="s">
        <v>78</v>
      </c>
      <c r="BC4" s="34" t="s">
        <v>79</v>
      </c>
    </row>
    <row r="5" spans="2:55" s="23" customFormat="1" x14ac:dyDescent="0.25">
      <c r="B5" s="20">
        <v>2020</v>
      </c>
      <c r="C5" s="35">
        <v>211.82</v>
      </c>
      <c r="D5" s="35">
        <v>0</v>
      </c>
      <c r="E5" s="35">
        <v>15.12</v>
      </c>
      <c r="F5" s="35">
        <v>70.930000000000007</v>
      </c>
      <c r="G5" s="35">
        <v>105.95</v>
      </c>
      <c r="H5" s="35">
        <v>126</v>
      </c>
      <c r="I5" s="35">
        <f>SUM(C5:H5)</f>
        <v>529.81999999999994</v>
      </c>
      <c r="J5" s="35">
        <f>I5*1.05</f>
        <v>556.31099999999992</v>
      </c>
      <c r="K5"/>
      <c r="L5" s="35">
        <v>211.82</v>
      </c>
      <c r="M5" s="35">
        <v>0</v>
      </c>
      <c r="N5" s="35">
        <v>15.12</v>
      </c>
      <c r="O5" s="35">
        <v>70.930000000000007</v>
      </c>
      <c r="P5" s="35">
        <v>105.96</v>
      </c>
      <c r="Q5" s="35">
        <v>126</v>
      </c>
      <c r="R5" s="35">
        <f>SUM(L5:Q5)</f>
        <v>529.82999999999993</v>
      </c>
      <c r="S5" s="35">
        <f>R5*1.05</f>
        <v>556.3214999999999</v>
      </c>
      <c r="U5" s="35">
        <v>211.82</v>
      </c>
      <c r="V5" s="35">
        <v>0</v>
      </c>
      <c r="W5" s="35">
        <v>15.12</v>
      </c>
      <c r="X5" s="35">
        <v>70.930000000000007</v>
      </c>
      <c r="Y5" s="35">
        <v>105.96</v>
      </c>
      <c r="Z5" s="35">
        <v>126</v>
      </c>
      <c r="AA5" s="35">
        <f>SUM(U5:Z5)</f>
        <v>529.82999999999993</v>
      </c>
      <c r="AB5" s="35">
        <f>AA5*1.05</f>
        <v>556.3214999999999</v>
      </c>
      <c r="AD5" s="35">
        <v>212.15</v>
      </c>
      <c r="AE5" s="35">
        <v>0</v>
      </c>
      <c r="AF5" s="35">
        <v>15.13</v>
      </c>
      <c r="AG5" s="35">
        <v>70.930000000000007</v>
      </c>
      <c r="AH5" s="35">
        <v>105.95</v>
      </c>
      <c r="AI5" s="35">
        <v>126</v>
      </c>
      <c r="AJ5" s="35">
        <f>SUM(AD5:AI5)</f>
        <v>530.16000000000008</v>
      </c>
      <c r="AK5" s="35">
        <f>AJ5*1.05</f>
        <v>556.66800000000012</v>
      </c>
      <c r="AM5" s="35">
        <v>212.15</v>
      </c>
      <c r="AN5" s="35">
        <v>0</v>
      </c>
      <c r="AO5" s="35">
        <v>15.13</v>
      </c>
      <c r="AP5" s="35">
        <v>70.930000000000007</v>
      </c>
      <c r="AQ5" s="35">
        <v>105.96</v>
      </c>
      <c r="AR5" s="35">
        <v>126</v>
      </c>
      <c r="AS5" s="35">
        <f>SUM(AM5:AR5)</f>
        <v>530.17000000000007</v>
      </c>
      <c r="AT5" s="35">
        <f>AS5*1.05</f>
        <v>556.6785000000001</v>
      </c>
      <c r="AV5" s="35">
        <v>212.15</v>
      </c>
      <c r="AW5" s="35">
        <v>0</v>
      </c>
      <c r="AX5" s="35">
        <v>15.13</v>
      </c>
      <c r="AY5" s="35">
        <v>70.930000000000007</v>
      </c>
      <c r="AZ5" s="35">
        <v>105.96</v>
      </c>
      <c r="BA5" s="35">
        <v>126</v>
      </c>
      <c r="BB5" s="35">
        <f>SUM(AV5:BA5)</f>
        <v>530.17000000000007</v>
      </c>
      <c r="BC5" s="35">
        <f>BB5*1.05</f>
        <v>556.6785000000001</v>
      </c>
    </row>
    <row r="6" spans="2:55" s="23" customFormat="1" x14ac:dyDescent="0.25">
      <c r="B6" s="20">
        <v>2021</v>
      </c>
      <c r="C6" s="35">
        <v>205.13</v>
      </c>
      <c r="D6" s="35">
        <v>0</v>
      </c>
      <c r="E6" s="35">
        <v>15.5</v>
      </c>
      <c r="F6" s="35">
        <v>71.010000000000005</v>
      </c>
      <c r="G6" s="35">
        <v>111.24</v>
      </c>
      <c r="H6" s="35">
        <v>126</v>
      </c>
      <c r="I6" s="35">
        <f t="shared" ref="I6:I35" si="0">SUM(C6:H6)</f>
        <v>528.88</v>
      </c>
      <c r="J6" s="35">
        <f t="shared" ref="J6:J35" si="1">I6*1.05</f>
        <v>555.32400000000007</v>
      </c>
      <c r="K6"/>
      <c r="L6" s="35">
        <v>205.13</v>
      </c>
      <c r="M6" s="35">
        <v>0</v>
      </c>
      <c r="N6" s="35">
        <v>15.5</v>
      </c>
      <c r="O6" s="35">
        <v>71.010000000000005</v>
      </c>
      <c r="P6" s="35">
        <v>111.77</v>
      </c>
      <c r="Q6" s="35">
        <v>126</v>
      </c>
      <c r="R6" s="35">
        <f t="shared" ref="R6:R35" si="2">SUM(L6:Q6)</f>
        <v>529.41</v>
      </c>
      <c r="S6" s="35">
        <f t="shared" ref="S6:S35" si="3">R6*1.05</f>
        <v>555.88049999999998</v>
      </c>
      <c r="U6" s="35">
        <v>205.13</v>
      </c>
      <c r="V6" s="35">
        <v>0</v>
      </c>
      <c r="W6" s="35">
        <v>15.5</v>
      </c>
      <c r="X6" s="35">
        <v>71.010000000000005</v>
      </c>
      <c r="Y6" s="35">
        <v>113.51</v>
      </c>
      <c r="Z6" s="35">
        <v>126</v>
      </c>
      <c r="AA6" s="35">
        <f t="shared" ref="AA6:AA35" si="4">SUM(U6:Z6)</f>
        <v>531.15</v>
      </c>
      <c r="AB6" s="35">
        <f t="shared" ref="AB6:AB35" si="5">AA6*1.05</f>
        <v>557.70749999999998</v>
      </c>
      <c r="AD6" s="35">
        <v>199.88</v>
      </c>
      <c r="AE6" s="35">
        <v>0</v>
      </c>
      <c r="AF6" s="35">
        <v>15.11</v>
      </c>
      <c r="AG6" s="35">
        <v>70.13</v>
      </c>
      <c r="AH6" s="35">
        <v>111.07</v>
      </c>
      <c r="AI6" s="35">
        <v>126</v>
      </c>
      <c r="AJ6" s="35">
        <f t="shared" ref="AJ6:AJ35" si="6">SUM(AD6:AI6)</f>
        <v>522.19000000000005</v>
      </c>
      <c r="AK6" s="35">
        <f t="shared" ref="AK6:AK35" si="7">AJ6*1.05</f>
        <v>548.29950000000008</v>
      </c>
      <c r="AM6" s="35">
        <v>199.88</v>
      </c>
      <c r="AN6" s="35">
        <v>0</v>
      </c>
      <c r="AO6" s="35">
        <v>15.11</v>
      </c>
      <c r="AP6" s="35">
        <v>70.13</v>
      </c>
      <c r="AQ6" s="35">
        <v>111.74</v>
      </c>
      <c r="AR6" s="35">
        <v>126</v>
      </c>
      <c r="AS6" s="35">
        <f t="shared" ref="AS6:AS35" si="8">SUM(AM6:AR6)</f>
        <v>522.86</v>
      </c>
      <c r="AT6" s="35">
        <f t="shared" ref="AT6:AT35" si="9">AS6*1.05</f>
        <v>549.00300000000004</v>
      </c>
      <c r="AV6" s="35">
        <v>199.88</v>
      </c>
      <c r="AW6" s="35">
        <v>0</v>
      </c>
      <c r="AX6" s="35">
        <v>15.11</v>
      </c>
      <c r="AY6" s="35">
        <v>70.13</v>
      </c>
      <c r="AZ6" s="35">
        <v>112.63</v>
      </c>
      <c r="BA6" s="35">
        <v>126</v>
      </c>
      <c r="BB6" s="35">
        <f t="shared" ref="BB6:BB35" si="10">SUM(AV6:BA6)</f>
        <v>523.75</v>
      </c>
      <c r="BC6" s="35">
        <f t="shared" ref="BC6:BC35" si="11">BB6*1.05</f>
        <v>549.9375</v>
      </c>
    </row>
    <row r="7" spans="2:55" s="23" customFormat="1" x14ac:dyDescent="0.25">
      <c r="B7" s="20">
        <v>2022</v>
      </c>
      <c r="C7" s="35">
        <v>201.84</v>
      </c>
      <c r="D7" s="35">
        <v>5.36</v>
      </c>
      <c r="E7" s="35">
        <v>16.63</v>
      </c>
      <c r="F7" s="35">
        <v>78.63</v>
      </c>
      <c r="G7" s="35">
        <v>113.53</v>
      </c>
      <c r="H7" s="35">
        <v>135</v>
      </c>
      <c r="I7" s="35">
        <f t="shared" si="0"/>
        <v>550.99</v>
      </c>
      <c r="J7" s="35">
        <f t="shared" si="1"/>
        <v>578.53950000000009</v>
      </c>
      <c r="K7"/>
      <c r="L7" s="35">
        <v>201.83</v>
      </c>
      <c r="M7" s="35">
        <v>5.39</v>
      </c>
      <c r="N7" s="35">
        <v>16.63</v>
      </c>
      <c r="O7" s="35">
        <v>78.63</v>
      </c>
      <c r="P7" s="35">
        <v>114.22</v>
      </c>
      <c r="Q7" s="35">
        <v>135</v>
      </c>
      <c r="R7" s="35">
        <f t="shared" si="2"/>
        <v>551.70000000000005</v>
      </c>
      <c r="S7" s="35">
        <f t="shared" si="3"/>
        <v>579.28500000000008</v>
      </c>
      <c r="U7" s="35">
        <v>201.6</v>
      </c>
      <c r="V7" s="35">
        <v>5.41</v>
      </c>
      <c r="W7" s="35">
        <v>16.61</v>
      </c>
      <c r="X7" s="35">
        <v>78.81</v>
      </c>
      <c r="Y7" s="35">
        <v>116.12</v>
      </c>
      <c r="Z7" s="35">
        <v>135</v>
      </c>
      <c r="AA7" s="35">
        <f t="shared" si="4"/>
        <v>553.54999999999995</v>
      </c>
      <c r="AB7" s="35">
        <f t="shared" si="5"/>
        <v>581.22749999999996</v>
      </c>
      <c r="AD7" s="35">
        <v>196.9</v>
      </c>
      <c r="AE7" s="35">
        <v>1.4</v>
      </c>
      <c r="AF7" s="35">
        <v>16.100000000000001</v>
      </c>
      <c r="AG7" s="35">
        <v>76.8</v>
      </c>
      <c r="AH7" s="35">
        <v>113.56</v>
      </c>
      <c r="AI7" s="35">
        <v>135</v>
      </c>
      <c r="AJ7" s="35">
        <f t="shared" si="6"/>
        <v>539.76</v>
      </c>
      <c r="AK7" s="35">
        <f t="shared" si="7"/>
        <v>566.74800000000005</v>
      </c>
      <c r="AM7" s="35">
        <v>196.9</v>
      </c>
      <c r="AN7" s="35">
        <v>1.4</v>
      </c>
      <c r="AO7" s="35">
        <v>16.100000000000001</v>
      </c>
      <c r="AP7" s="35">
        <v>76.8</v>
      </c>
      <c r="AQ7" s="35">
        <v>114.27</v>
      </c>
      <c r="AR7" s="35">
        <v>135</v>
      </c>
      <c r="AS7" s="35">
        <f t="shared" si="8"/>
        <v>540.47</v>
      </c>
      <c r="AT7" s="35">
        <f t="shared" si="9"/>
        <v>567.49350000000004</v>
      </c>
      <c r="AV7" s="35">
        <v>196.6</v>
      </c>
      <c r="AW7" s="35">
        <v>1.4</v>
      </c>
      <c r="AX7" s="35">
        <v>16.05</v>
      </c>
      <c r="AY7" s="35">
        <v>76.88</v>
      </c>
      <c r="AZ7" s="35">
        <v>115.2</v>
      </c>
      <c r="BA7" s="35">
        <v>135</v>
      </c>
      <c r="BB7" s="35">
        <f t="shared" si="10"/>
        <v>541.13</v>
      </c>
      <c r="BC7" s="35">
        <f t="shared" si="11"/>
        <v>568.18650000000002</v>
      </c>
    </row>
    <row r="8" spans="2:55" s="23" customFormat="1" x14ac:dyDescent="0.25">
      <c r="B8" s="20">
        <v>2023</v>
      </c>
      <c r="C8" s="35">
        <v>204.41</v>
      </c>
      <c r="D8" s="35">
        <v>27.31</v>
      </c>
      <c r="E8" s="35">
        <v>18.14</v>
      </c>
      <c r="F8" s="35">
        <v>77.55</v>
      </c>
      <c r="G8" s="35">
        <v>115.18</v>
      </c>
      <c r="H8" s="35">
        <v>134</v>
      </c>
      <c r="I8" s="35">
        <f t="shared" si="0"/>
        <v>576.59</v>
      </c>
      <c r="J8" s="35">
        <f t="shared" si="1"/>
        <v>605.41950000000008</v>
      </c>
      <c r="K8"/>
      <c r="L8" s="35">
        <v>204.39</v>
      </c>
      <c r="M8" s="35">
        <v>27.41</v>
      </c>
      <c r="N8" s="35">
        <v>18.14</v>
      </c>
      <c r="O8" s="35">
        <v>77.59</v>
      </c>
      <c r="P8" s="35">
        <v>115.26</v>
      </c>
      <c r="Q8" s="35">
        <v>134</v>
      </c>
      <c r="R8" s="35">
        <f t="shared" si="2"/>
        <v>576.79</v>
      </c>
      <c r="S8" s="35">
        <f t="shared" si="3"/>
        <v>605.62950000000001</v>
      </c>
      <c r="U8" s="35">
        <v>204.26</v>
      </c>
      <c r="V8" s="35">
        <v>27.67</v>
      </c>
      <c r="W8" s="35">
        <v>18.14</v>
      </c>
      <c r="X8" s="35">
        <v>77.650000000000006</v>
      </c>
      <c r="Y8" s="35">
        <v>116.97</v>
      </c>
      <c r="Z8" s="35">
        <v>134</v>
      </c>
      <c r="AA8" s="35">
        <f t="shared" si="4"/>
        <v>578.69000000000005</v>
      </c>
      <c r="AB8" s="35">
        <f t="shared" si="5"/>
        <v>607.62450000000013</v>
      </c>
      <c r="AD8" s="35">
        <v>205.67</v>
      </c>
      <c r="AE8" s="35">
        <v>1.37</v>
      </c>
      <c r="AF8" s="35">
        <v>17.760000000000002</v>
      </c>
      <c r="AG8" s="35">
        <v>73.12</v>
      </c>
      <c r="AH8" s="35">
        <v>115.03</v>
      </c>
      <c r="AI8" s="35">
        <v>134</v>
      </c>
      <c r="AJ8" s="35">
        <f t="shared" si="6"/>
        <v>546.94999999999993</v>
      </c>
      <c r="AK8" s="35">
        <f t="shared" si="7"/>
        <v>574.2974999999999</v>
      </c>
      <c r="AM8" s="35">
        <v>205.67</v>
      </c>
      <c r="AN8" s="35">
        <v>1.37</v>
      </c>
      <c r="AO8" s="35">
        <v>17.75</v>
      </c>
      <c r="AP8" s="35">
        <v>73.12</v>
      </c>
      <c r="AQ8" s="35">
        <v>115.28</v>
      </c>
      <c r="AR8" s="35">
        <v>134</v>
      </c>
      <c r="AS8" s="35">
        <f t="shared" si="8"/>
        <v>547.18999999999994</v>
      </c>
      <c r="AT8" s="35">
        <f t="shared" si="9"/>
        <v>574.54949999999997</v>
      </c>
      <c r="AV8" s="35">
        <v>205.67</v>
      </c>
      <c r="AW8" s="35">
        <v>1.37</v>
      </c>
      <c r="AX8" s="35">
        <v>17.75</v>
      </c>
      <c r="AY8" s="35">
        <v>73.06</v>
      </c>
      <c r="AZ8" s="35">
        <v>116.18</v>
      </c>
      <c r="BA8" s="35">
        <v>134</v>
      </c>
      <c r="BB8" s="35">
        <f t="shared" si="10"/>
        <v>548.03</v>
      </c>
      <c r="BC8" s="35">
        <f t="shared" si="11"/>
        <v>575.43150000000003</v>
      </c>
    </row>
    <row r="9" spans="2:55" s="23" customFormat="1" x14ac:dyDescent="0.25">
      <c r="B9" s="20">
        <v>2024</v>
      </c>
      <c r="C9" s="35">
        <v>212.77</v>
      </c>
      <c r="D9" s="35">
        <v>29.23</v>
      </c>
      <c r="E9" s="35">
        <v>20.14</v>
      </c>
      <c r="F9" s="35">
        <v>77.569999999999993</v>
      </c>
      <c r="G9" s="35">
        <v>114.95</v>
      </c>
      <c r="H9" s="35">
        <v>137</v>
      </c>
      <c r="I9" s="35">
        <f t="shared" si="0"/>
        <v>591.66</v>
      </c>
      <c r="J9" s="35">
        <f t="shared" si="1"/>
        <v>621.24299999999994</v>
      </c>
      <c r="K9"/>
      <c r="L9" s="35">
        <v>212.79</v>
      </c>
      <c r="M9" s="35">
        <v>31.67</v>
      </c>
      <c r="N9" s="35">
        <v>20.149999999999999</v>
      </c>
      <c r="O9" s="35">
        <v>77.59</v>
      </c>
      <c r="P9" s="35">
        <v>114.95</v>
      </c>
      <c r="Q9" s="35">
        <v>137</v>
      </c>
      <c r="R9" s="35">
        <f t="shared" si="2"/>
        <v>594.14999999999986</v>
      </c>
      <c r="S9" s="35">
        <f t="shared" si="3"/>
        <v>623.85749999999985</v>
      </c>
      <c r="U9" s="35">
        <v>212.57</v>
      </c>
      <c r="V9" s="35">
        <v>37.29</v>
      </c>
      <c r="W9" s="35">
        <v>20.13</v>
      </c>
      <c r="X9" s="35">
        <v>77.52</v>
      </c>
      <c r="Y9" s="35">
        <v>116.32</v>
      </c>
      <c r="Z9" s="35">
        <v>137</v>
      </c>
      <c r="AA9" s="35">
        <f t="shared" si="4"/>
        <v>600.82999999999993</v>
      </c>
      <c r="AB9" s="35">
        <f t="shared" si="5"/>
        <v>630.87149999999997</v>
      </c>
      <c r="AD9" s="35">
        <v>215.68</v>
      </c>
      <c r="AE9" s="35">
        <v>1.36</v>
      </c>
      <c r="AF9" s="35">
        <v>19.73</v>
      </c>
      <c r="AG9" s="35">
        <v>73.27</v>
      </c>
      <c r="AH9" s="35">
        <v>114.63</v>
      </c>
      <c r="AI9" s="35">
        <v>137</v>
      </c>
      <c r="AJ9" s="35">
        <f t="shared" si="6"/>
        <v>561.67000000000007</v>
      </c>
      <c r="AK9" s="35">
        <f t="shared" si="7"/>
        <v>589.75350000000014</v>
      </c>
      <c r="AM9" s="35">
        <v>215.68</v>
      </c>
      <c r="AN9" s="35">
        <v>1.36</v>
      </c>
      <c r="AO9" s="35">
        <v>19.73</v>
      </c>
      <c r="AP9" s="35">
        <v>73.27</v>
      </c>
      <c r="AQ9" s="35">
        <v>114.67</v>
      </c>
      <c r="AR9" s="35">
        <v>137</v>
      </c>
      <c r="AS9" s="35">
        <f t="shared" si="8"/>
        <v>561.71</v>
      </c>
      <c r="AT9" s="35">
        <f t="shared" si="9"/>
        <v>589.79550000000006</v>
      </c>
      <c r="AV9" s="35">
        <v>213.58</v>
      </c>
      <c r="AW9" s="35">
        <v>1.36</v>
      </c>
      <c r="AX9" s="35">
        <v>19.420000000000002</v>
      </c>
      <c r="AY9" s="35">
        <v>73.400000000000006</v>
      </c>
      <c r="AZ9" s="35">
        <v>115.6</v>
      </c>
      <c r="BA9" s="35">
        <v>137</v>
      </c>
      <c r="BB9" s="35">
        <f t="shared" si="10"/>
        <v>560.36</v>
      </c>
      <c r="BC9" s="35">
        <f t="shared" si="11"/>
        <v>588.37800000000004</v>
      </c>
    </row>
    <row r="10" spans="2:55" s="23" customFormat="1" x14ac:dyDescent="0.25">
      <c r="B10" s="20">
        <v>2025</v>
      </c>
      <c r="C10" s="35">
        <v>215.95</v>
      </c>
      <c r="D10" s="35">
        <v>29.22</v>
      </c>
      <c r="E10" s="35">
        <v>22.5</v>
      </c>
      <c r="F10" s="35">
        <v>82.28</v>
      </c>
      <c r="G10" s="35">
        <v>113.48</v>
      </c>
      <c r="H10" s="35">
        <v>138</v>
      </c>
      <c r="I10" s="35">
        <f t="shared" si="0"/>
        <v>601.42999999999995</v>
      </c>
      <c r="J10" s="35">
        <f t="shared" si="1"/>
        <v>631.50149999999996</v>
      </c>
      <c r="K10"/>
      <c r="L10" s="35">
        <v>215.94</v>
      </c>
      <c r="M10" s="35">
        <v>31.76</v>
      </c>
      <c r="N10" s="35">
        <v>22.51</v>
      </c>
      <c r="O10" s="35">
        <v>82.24</v>
      </c>
      <c r="P10" s="35">
        <v>113.48</v>
      </c>
      <c r="Q10" s="35">
        <v>138</v>
      </c>
      <c r="R10" s="35">
        <f t="shared" si="2"/>
        <v>603.93000000000006</v>
      </c>
      <c r="S10" s="35">
        <f t="shared" si="3"/>
        <v>634.12650000000008</v>
      </c>
      <c r="U10" s="35">
        <v>215.81</v>
      </c>
      <c r="V10" s="35">
        <v>28.37</v>
      </c>
      <c r="W10" s="35">
        <v>22.51</v>
      </c>
      <c r="X10" s="35">
        <v>82.21</v>
      </c>
      <c r="Y10" s="35">
        <v>113.22</v>
      </c>
      <c r="Z10" s="35">
        <v>138</v>
      </c>
      <c r="AA10" s="35">
        <f t="shared" si="4"/>
        <v>600.12</v>
      </c>
      <c r="AB10" s="35">
        <f t="shared" si="5"/>
        <v>630.12599999999998</v>
      </c>
      <c r="AD10" s="35">
        <v>213.63</v>
      </c>
      <c r="AE10" s="35">
        <v>1.32</v>
      </c>
      <c r="AF10" s="35">
        <v>21.46</v>
      </c>
      <c r="AG10" s="35">
        <v>77.13</v>
      </c>
      <c r="AH10" s="35">
        <v>113.2</v>
      </c>
      <c r="AI10" s="35">
        <v>138</v>
      </c>
      <c r="AJ10" s="35">
        <f t="shared" si="6"/>
        <v>564.74</v>
      </c>
      <c r="AK10" s="35">
        <f t="shared" si="7"/>
        <v>592.97700000000009</v>
      </c>
      <c r="AM10" s="35">
        <v>213.63</v>
      </c>
      <c r="AN10" s="35">
        <v>1.32</v>
      </c>
      <c r="AO10" s="35">
        <v>21.45</v>
      </c>
      <c r="AP10" s="35">
        <v>77.13</v>
      </c>
      <c r="AQ10" s="35">
        <v>113.2</v>
      </c>
      <c r="AR10" s="35">
        <v>138</v>
      </c>
      <c r="AS10" s="35">
        <f t="shared" si="8"/>
        <v>564.73</v>
      </c>
      <c r="AT10" s="35">
        <f t="shared" si="9"/>
        <v>592.9665</v>
      </c>
      <c r="AV10" s="35">
        <v>211.34</v>
      </c>
      <c r="AW10" s="35">
        <v>1.32</v>
      </c>
      <c r="AX10" s="35">
        <v>21.33</v>
      </c>
      <c r="AY10" s="35">
        <v>77.180000000000007</v>
      </c>
      <c r="AZ10" s="35">
        <v>113.18</v>
      </c>
      <c r="BA10" s="35">
        <v>138</v>
      </c>
      <c r="BB10" s="35">
        <f t="shared" si="10"/>
        <v>562.35</v>
      </c>
      <c r="BC10" s="35">
        <f t="shared" si="11"/>
        <v>590.46750000000009</v>
      </c>
    </row>
    <row r="11" spans="2:55" s="23" customFormat="1" x14ac:dyDescent="0.25">
      <c r="B11" s="20">
        <v>2026</v>
      </c>
      <c r="C11" s="35">
        <v>215.95</v>
      </c>
      <c r="D11" s="35">
        <v>49.7</v>
      </c>
      <c r="E11" s="35">
        <v>25.21</v>
      </c>
      <c r="F11" s="35">
        <v>86.22</v>
      </c>
      <c r="G11" s="35">
        <v>113.24</v>
      </c>
      <c r="H11" s="35">
        <v>141</v>
      </c>
      <c r="I11" s="35">
        <f t="shared" si="0"/>
        <v>631.31999999999994</v>
      </c>
      <c r="J11" s="35">
        <f t="shared" si="1"/>
        <v>662.88599999999997</v>
      </c>
      <c r="K11"/>
      <c r="L11" s="35">
        <v>215.97</v>
      </c>
      <c r="M11" s="35">
        <v>48.09</v>
      </c>
      <c r="N11" s="35">
        <v>25.14</v>
      </c>
      <c r="O11" s="35">
        <v>86.15</v>
      </c>
      <c r="P11" s="35">
        <v>113.22</v>
      </c>
      <c r="Q11" s="35">
        <v>141</v>
      </c>
      <c r="R11" s="35">
        <f t="shared" si="2"/>
        <v>629.57000000000005</v>
      </c>
      <c r="S11" s="35">
        <f t="shared" si="3"/>
        <v>661.0485000000001</v>
      </c>
      <c r="U11" s="35">
        <v>215.53</v>
      </c>
      <c r="V11" s="35">
        <v>46.59</v>
      </c>
      <c r="W11" s="35">
        <v>25.17</v>
      </c>
      <c r="X11" s="35">
        <v>86</v>
      </c>
      <c r="Y11" s="35">
        <v>110.59</v>
      </c>
      <c r="Z11" s="35">
        <v>141</v>
      </c>
      <c r="AA11" s="35">
        <f t="shared" si="4"/>
        <v>624.88</v>
      </c>
      <c r="AB11" s="35">
        <f t="shared" si="5"/>
        <v>656.12400000000002</v>
      </c>
      <c r="AD11" s="35">
        <v>210.91</v>
      </c>
      <c r="AE11" s="35">
        <v>1.3</v>
      </c>
      <c r="AF11" s="35">
        <v>24.91</v>
      </c>
      <c r="AG11" s="35">
        <v>80.78</v>
      </c>
      <c r="AH11" s="35">
        <v>113.19</v>
      </c>
      <c r="AI11" s="35">
        <v>141</v>
      </c>
      <c r="AJ11" s="35">
        <f t="shared" si="6"/>
        <v>572.08999999999992</v>
      </c>
      <c r="AK11" s="35">
        <f t="shared" si="7"/>
        <v>600.69449999999995</v>
      </c>
      <c r="AM11" s="35">
        <v>211.2</v>
      </c>
      <c r="AN11" s="35">
        <v>1.3</v>
      </c>
      <c r="AO11" s="35">
        <v>24.92</v>
      </c>
      <c r="AP11" s="35">
        <v>80.72</v>
      </c>
      <c r="AQ11" s="35">
        <v>113.18</v>
      </c>
      <c r="AR11" s="35">
        <v>141</v>
      </c>
      <c r="AS11" s="35">
        <f t="shared" si="8"/>
        <v>572.31999999999994</v>
      </c>
      <c r="AT11" s="35">
        <f t="shared" si="9"/>
        <v>600.93599999999992</v>
      </c>
      <c r="AV11" s="35">
        <v>207.97</v>
      </c>
      <c r="AW11" s="35">
        <v>1.3</v>
      </c>
      <c r="AX11" s="35">
        <v>24.78</v>
      </c>
      <c r="AY11" s="35">
        <v>80.8</v>
      </c>
      <c r="AZ11" s="35">
        <v>112.58</v>
      </c>
      <c r="BA11" s="35">
        <v>141</v>
      </c>
      <c r="BB11" s="35">
        <f t="shared" si="10"/>
        <v>568.43000000000006</v>
      </c>
      <c r="BC11" s="35">
        <f t="shared" si="11"/>
        <v>596.8515000000001</v>
      </c>
    </row>
    <row r="12" spans="2:55" s="23" customFormat="1" x14ac:dyDescent="0.25">
      <c r="B12" s="20">
        <v>2027</v>
      </c>
      <c r="C12" s="35">
        <v>209.18</v>
      </c>
      <c r="D12" s="35">
        <v>11.26</v>
      </c>
      <c r="E12" s="35">
        <v>27.8</v>
      </c>
      <c r="F12" s="35">
        <v>89.37</v>
      </c>
      <c r="G12" s="35">
        <v>113.99</v>
      </c>
      <c r="H12" s="35">
        <v>142</v>
      </c>
      <c r="I12" s="35">
        <f t="shared" si="0"/>
        <v>593.6</v>
      </c>
      <c r="J12" s="35">
        <f t="shared" si="1"/>
        <v>623.28000000000009</v>
      </c>
      <c r="K12"/>
      <c r="L12" s="35">
        <v>209.13</v>
      </c>
      <c r="M12" s="35">
        <v>12.41</v>
      </c>
      <c r="N12" s="35">
        <v>27.64</v>
      </c>
      <c r="O12" s="35">
        <v>89.29</v>
      </c>
      <c r="P12" s="35">
        <v>113.98</v>
      </c>
      <c r="Q12" s="35">
        <v>142</v>
      </c>
      <c r="R12" s="35">
        <f t="shared" si="2"/>
        <v>594.45000000000005</v>
      </c>
      <c r="S12" s="35">
        <f t="shared" si="3"/>
        <v>624.17250000000013</v>
      </c>
      <c r="U12" s="35">
        <v>208.75</v>
      </c>
      <c r="V12" s="35">
        <v>11.08</v>
      </c>
      <c r="W12" s="35">
        <v>27.74</v>
      </c>
      <c r="X12" s="35">
        <v>89.62</v>
      </c>
      <c r="Y12" s="35">
        <v>114.19</v>
      </c>
      <c r="Z12" s="35">
        <v>142</v>
      </c>
      <c r="AA12" s="35">
        <f t="shared" si="4"/>
        <v>593.38000000000011</v>
      </c>
      <c r="AB12" s="35">
        <f t="shared" si="5"/>
        <v>623.04900000000009</v>
      </c>
      <c r="AD12" s="35">
        <v>191.69</v>
      </c>
      <c r="AE12" s="35">
        <v>1.3</v>
      </c>
      <c r="AF12" s="35">
        <v>26.83</v>
      </c>
      <c r="AG12" s="35">
        <v>83.05</v>
      </c>
      <c r="AH12" s="35">
        <v>114.69</v>
      </c>
      <c r="AI12" s="35">
        <v>142</v>
      </c>
      <c r="AJ12" s="35">
        <f t="shared" si="6"/>
        <v>559.55999999999995</v>
      </c>
      <c r="AK12" s="35">
        <f t="shared" si="7"/>
        <v>587.53800000000001</v>
      </c>
      <c r="AM12" s="35">
        <v>191.7</v>
      </c>
      <c r="AN12" s="35">
        <v>1.3</v>
      </c>
      <c r="AO12" s="35">
        <v>26.73</v>
      </c>
      <c r="AP12" s="35">
        <v>83.02</v>
      </c>
      <c r="AQ12" s="35">
        <v>114.64</v>
      </c>
      <c r="AR12" s="35">
        <v>142</v>
      </c>
      <c r="AS12" s="35">
        <f t="shared" si="8"/>
        <v>559.39</v>
      </c>
      <c r="AT12" s="35">
        <f t="shared" si="9"/>
        <v>587.35950000000003</v>
      </c>
      <c r="AV12" s="35">
        <v>191.47</v>
      </c>
      <c r="AW12" s="35">
        <v>1.3</v>
      </c>
      <c r="AX12" s="35">
        <v>26.75</v>
      </c>
      <c r="AY12" s="35">
        <v>82.77</v>
      </c>
      <c r="AZ12" s="35">
        <v>117.1</v>
      </c>
      <c r="BA12" s="35">
        <v>142</v>
      </c>
      <c r="BB12" s="35">
        <f t="shared" si="10"/>
        <v>561.39</v>
      </c>
      <c r="BC12" s="35">
        <f t="shared" si="11"/>
        <v>589.45950000000005</v>
      </c>
    </row>
    <row r="13" spans="2:55" s="23" customFormat="1" x14ac:dyDescent="0.25">
      <c r="B13" s="20">
        <v>2028</v>
      </c>
      <c r="C13" s="35">
        <v>220.65</v>
      </c>
      <c r="D13" s="35">
        <v>58.62</v>
      </c>
      <c r="E13" s="35">
        <v>30.97</v>
      </c>
      <c r="F13" s="35">
        <v>91.49</v>
      </c>
      <c r="G13" s="35">
        <v>108.08</v>
      </c>
      <c r="H13" s="35">
        <v>143</v>
      </c>
      <c r="I13" s="35">
        <f t="shared" si="0"/>
        <v>652.80999999999995</v>
      </c>
      <c r="J13" s="35">
        <f t="shared" si="1"/>
        <v>685.45049999999992</v>
      </c>
      <c r="K13"/>
      <c r="L13" s="35">
        <v>220.6</v>
      </c>
      <c r="M13" s="35">
        <v>57.22</v>
      </c>
      <c r="N13" s="35">
        <v>30.84</v>
      </c>
      <c r="O13" s="35">
        <v>91.5</v>
      </c>
      <c r="P13" s="35">
        <v>108.08</v>
      </c>
      <c r="Q13" s="35">
        <v>143</v>
      </c>
      <c r="R13" s="35">
        <f t="shared" si="2"/>
        <v>651.24</v>
      </c>
      <c r="S13" s="35">
        <f t="shared" si="3"/>
        <v>683.80200000000002</v>
      </c>
      <c r="U13" s="35">
        <v>219.19</v>
      </c>
      <c r="V13" s="35">
        <v>53.66</v>
      </c>
      <c r="W13" s="35">
        <v>30.84</v>
      </c>
      <c r="X13" s="35">
        <v>91.19</v>
      </c>
      <c r="Y13" s="35">
        <v>108.48</v>
      </c>
      <c r="Z13" s="35">
        <v>143</v>
      </c>
      <c r="AA13" s="35">
        <f t="shared" si="4"/>
        <v>646.36</v>
      </c>
      <c r="AB13" s="35">
        <f t="shared" si="5"/>
        <v>678.678</v>
      </c>
      <c r="AD13" s="35">
        <v>218.29</v>
      </c>
      <c r="AE13" s="35">
        <v>9.75</v>
      </c>
      <c r="AF13" s="35">
        <v>32.14</v>
      </c>
      <c r="AG13" s="35">
        <v>81.93</v>
      </c>
      <c r="AH13" s="35">
        <v>107.98</v>
      </c>
      <c r="AI13" s="35">
        <v>143</v>
      </c>
      <c r="AJ13" s="35">
        <f t="shared" si="6"/>
        <v>593.09</v>
      </c>
      <c r="AK13" s="35">
        <f t="shared" si="7"/>
        <v>622.74450000000002</v>
      </c>
      <c r="AM13" s="35">
        <v>214.44</v>
      </c>
      <c r="AN13" s="35">
        <v>10.51</v>
      </c>
      <c r="AO13" s="35">
        <v>31.61</v>
      </c>
      <c r="AP13" s="35">
        <v>82.68</v>
      </c>
      <c r="AQ13" s="35">
        <v>108.29</v>
      </c>
      <c r="AR13" s="35">
        <v>143</v>
      </c>
      <c r="AS13" s="35">
        <f t="shared" si="8"/>
        <v>590.53</v>
      </c>
      <c r="AT13" s="35">
        <f t="shared" si="9"/>
        <v>620.05650000000003</v>
      </c>
      <c r="AV13" s="35">
        <v>221.76</v>
      </c>
      <c r="AW13" s="35">
        <v>10.33</v>
      </c>
      <c r="AX13" s="35">
        <v>32.200000000000003</v>
      </c>
      <c r="AY13" s="35">
        <v>81.7</v>
      </c>
      <c r="AZ13" s="35">
        <v>111.43</v>
      </c>
      <c r="BA13" s="35">
        <v>143</v>
      </c>
      <c r="BB13" s="35">
        <f t="shared" si="10"/>
        <v>600.42000000000007</v>
      </c>
      <c r="BC13" s="35">
        <f t="shared" si="11"/>
        <v>630.44100000000014</v>
      </c>
    </row>
    <row r="14" spans="2:55" s="23" customFormat="1" x14ac:dyDescent="0.25">
      <c r="B14" s="20">
        <v>2029</v>
      </c>
      <c r="C14" s="35">
        <v>226.78</v>
      </c>
      <c r="D14" s="35">
        <v>58.06</v>
      </c>
      <c r="E14" s="35">
        <v>33.619999999999997</v>
      </c>
      <c r="F14" s="35">
        <v>96.63</v>
      </c>
      <c r="G14" s="35">
        <v>95.3</v>
      </c>
      <c r="H14" s="35">
        <v>146</v>
      </c>
      <c r="I14" s="35">
        <f t="shared" si="0"/>
        <v>656.3900000000001</v>
      </c>
      <c r="J14" s="35">
        <f t="shared" si="1"/>
        <v>689.20950000000016</v>
      </c>
      <c r="K14"/>
      <c r="L14" s="35">
        <v>226.69</v>
      </c>
      <c r="M14" s="35">
        <v>57.39</v>
      </c>
      <c r="N14" s="35">
        <v>33.54</v>
      </c>
      <c r="O14" s="35">
        <v>96.49</v>
      </c>
      <c r="P14" s="35">
        <v>95.31</v>
      </c>
      <c r="Q14" s="35">
        <v>146</v>
      </c>
      <c r="R14" s="35">
        <f t="shared" si="2"/>
        <v>655.42000000000007</v>
      </c>
      <c r="S14" s="35">
        <f t="shared" si="3"/>
        <v>688.19100000000014</v>
      </c>
      <c r="U14" s="35">
        <v>225.18</v>
      </c>
      <c r="V14" s="35">
        <v>55.61</v>
      </c>
      <c r="W14" s="35">
        <v>33.520000000000003</v>
      </c>
      <c r="X14" s="35">
        <v>96.19</v>
      </c>
      <c r="Y14" s="35">
        <v>95.87</v>
      </c>
      <c r="Z14" s="35">
        <v>146</v>
      </c>
      <c r="AA14" s="35">
        <f t="shared" si="4"/>
        <v>652.37</v>
      </c>
      <c r="AB14" s="35">
        <f t="shared" si="5"/>
        <v>684.98850000000004</v>
      </c>
      <c r="AD14" s="35">
        <v>209.22</v>
      </c>
      <c r="AE14" s="35">
        <v>11.15</v>
      </c>
      <c r="AF14" s="35">
        <v>35.43</v>
      </c>
      <c r="AG14" s="35">
        <v>86.22</v>
      </c>
      <c r="AH14" s="35">
        <v>95.61</v>
      </c>
      <c r="AI14" s="35">
        <v>146</v>
      </c>
      <c r="AJ14" s="35">
        <f t="shared" si="6"/>
        <v>583.63</v>
      </c>
      <c r="AK14" s="35">
        <f t="shared" si="7"/>
        <v>612.81150000000002</v>
      </c>
      <c r="AM14" s="35">
        <v>207.89</v>
      </c>
      <c r="AN14" s="35">
        <v>11.02</v>
      </c>
      <c r="AO14" s="35">
        <v>35.090000000000003</v>
      </c>
      <c r="AP14" s="35">
        <v>85.75</v>
      </c>
      <c r="AQ14" s="35">
        <v>95.93</v>
      </c>
      <c r="AR14" s="35">
        <v>146</v>
      </c>
      <c r="AS14" s="35">
        <f t="shared" si="8"/>
        <v>581.68000000000006</v>
      </c>
      <c r="AT14" s="35">
        <f t="shared" si="9"/>
        <v>610.76400000000012</v>
      </c>
      <c r="AV14" s="35">
        <v>209.73</v>
      </c>
      <c r="AW14" s="35">
        <v>11.43</v>
      </c>
      <c r="AX14" s="35">
        <v>35.369999999999997</v>
      </c>
      <c r="AY14" s="35">
        <v>85.98</v>
      </c>
      <c r="AZ14" s="35">
        <v>100</v>
      </c>
      <c r="BA14" s="35">
        <v>146</v>
      </c>
      <c r="BB14" s="35">
        <f t="shared" si="10"/>
        <v>588.51</v>
      </c>
      <c r="BC14" s="35">
        <f t="shared" si="11"/>
        <v>617.93550000000005</v>
      </c>
    </row>
    <row r="15" spans="2:55" s="23" customFormat="1" x14ac:dyDescent="0.25">
      <c r="B15" s="20">
        <v>2030</v>
      </c>
      <c r="C15" s="35">
        <v>241.75</v>
      </c>
      <c r="D15" s="35">
        <v>39.49</v>
      </c>
      <c r="E15" s="35">
        <v>37.56</v>
      </c>
      <c r="F15" s="35">
        <v>95.53</v>
      </c>
      <c r="G15" s="35">
        <v>63.07</v>
      </c>
      <c r="H15" s="35">
        <v>158</v>
      </c>
      <c r="I15" s="35">
        <f t="shared" si="0"/>
        <v>635.40000000000009</v>
      </c>
      <c r="J15" s="35">
        <f t="shared" si="1"/>
        <v>667.17000000000007</v>
      </c>
      <c r="K15"/>
      <c r="L15" s="35">
        <v>241.77</v>
      </c>
      <c r="M15" s="35">
        <v>43.98</v>
      </c>
      <c r="N15" s="35">
        <v>37.39</v>
      </c>
      <c r="O15" s="35">
        <v>95.46</v>
      </c>
      <c r="P15" s="35">
        <v>63.07</v>
      </c>
      <c r="Q15" s="35">
        <v>158</v>
      </c>
      <c r="R15" s="35">
        <f t="shared" si="2"/>
        <v>639.66999999999996</v>
      </c>
      <c r="S15" s="35">
        <f t="shared" si="3"/>
        <v>671.65350000000001</v>
      </c>
      <c r="U15" s="35">
        <v>239.82</v>
      </c>
      <c r="V15" s="35">
        <v>39.85</v>
      </c>
      <c r="W15" s="35">
        <v>37.369999999999997</v>
      </c>
      <c r="X15" s="35">
        <v>95.46</v>
      </c>
      <c r="Y15" s="35">
        <v>63.45</v>
      </c>
      <c r="Z15" s="35">
        <v>158</v>
      </c>
      <c r="AA15" s="35">
        <f t="shared" si="4"/>
        <v>633.95000000000005</v>
      </c>
      <c r="AB15" s="35">
        <f t="shared" si="5"/>
        <v>665.64750000000004</v>
      </c>
      <c r="AD15" s="35">
        <v>209.26</v>
      </c>
      <c r="AE15" s="35">
        <v>22.16</v>
      </c>
      <c r="AF15" s="35">
        <v>38.590000000000003</v>
      </c>
      <c r="AG15" s="35">
        <v>87.74</v>
      </c>
      <c r="AH15" s="35">
        <v>64.38</v>
      </c>
      <c r="AI15" s="35">
        <v>158</v>
      </c>
      <c r="AJ15" s="35">
        <f t="shared" si="6"/>
        <v>580.13</v>
      </c>
      <c r="AK15" s="35">
        <f t="shared" si="7"/>
        <v>609.13650000000007</v>
      </c>
      <c r="AM15" s="35">
        <v>208.86</v>
      </c>
      <c r="AN15" s="35">
        <v>20.28</v>
      </c>
      <c r="AO15" s="35">
        <v>38.14</v>
      </c>
      <c r="AP15" s="35">
        <v>87.58</v>
      </c>
      <c r="AQ15" s="35">
        <v>64.47</v>
      </c>
      <c r="AR15" s="35">
        <v>158</v>
      </c>
      <c r="AS15" s="35">
        <f t="shared" si="8"/>
        <v>577.33000000000004</v>
      </c>
      <c r="AT15" s="35">
        <f t="shared" si="9"/>
        <v>606.19650000000001</v>
      </c>
      <c r="AV15" s="35">
        <v>209.56</v>
      </c>
      <c r="AW15" s="35">
        <v>22.44</v>
      </c>
      <c r="AX15" s="35">
        <v>38.6</v>
      </c>
      <c r="AY15" s="35">
        <v>87.69</v>
      </c>
      <c r="AZ15" s="35">
        <v>66.87</v>
      </c>
      <c r="BA15" s="35">
        <v>158</v>
      </c>
      <c r="BB15" s="35">
        <f t="shared" si="10"/>
        <v>583.16000000000008</v>
      </c>
      <c r="BC15" s="35">
        <f t="shared" si="11"/>
        <v>612.3180000000001</v>
      </c>
    </row>
    <row r="16" spans="2:55" s="23" customFormat="1" x14ac:dyDescent="0.25">
      <c r="B16" s="20">
        <v>2031</v>
      </c>
      <c r="C16" s="35">
        <v>266.79000000000002</v>
      </c>
      <c r="D16" s="35">
        <v>62.04</v>
      </c>
      <c r="E16" s="35">
        <v>39.28</v>
      </c>
      <c r="F16" s="35">
        <v>97.39</v>
      </c>
      <c r="G16" s="35">
        <v>58.77</v>
      </c>
      <c r="H16" s="35">
        <v>148</v>
      </c>
      <c r="I16" s="35">
        <f t="shared" si="0"/>
        <v>672.27</v>
      </c>
      <c r="J16" s="35">
        <f t="shared" si="1"/>
        <v>705.88350000000003</v>
      </c>
      <c r="K16"/>
      <c r="L16" s="35">
        <v>261.29000000000002</v>
      </c>
      <c r="M16" s="35">
        <v>61.21</v>
      </c>
      <c r="N16" s="35">
        <v>39.4</v>
      </c>
      <c r="O16" s="35">
        <v>99.11</v>
      </c>
      <c r="P16" s="35">
        <v>59.47</v>
      </c>
      <c r="Q16" s="35">
        <v>148</v>
      </c>
      <c r="R16" s="35">
        <f t="shared" si="2"/>
        <v>668.48</v>
      </c>
      <c r="S16" s="35">
        <f t="shared" si="3"/>
        <v>701.904</v>
      </c>
      <c r="U16" s="35">
        <v>255.88</v>
      </c>
      <c r="V16" s="35">
        <v>57.04</v>
      </c>
      <c r="W16" s="35">
        <v>39.549999999999997</v>
      </c>
      <c r="X16" s="35">
        <v>99.78</v>
      </c>
      <c r="Y16" s="35">
        <v>61.45</v>
      </c>
      <c r="Z16" s="35">
        <v>148</v>
      </c>
      <c r="AA16" s="35">
        <f t="shared" si="4"/>
        <v>661.7</v>
      </c>
      <c r="AB16" s="35">
        <f t="shared" si="5"/>
        <v>694.78500000000008</v>
      </c>
      <c r="AD16" s="35">
        <v>218.1</v>
      </c>
      <c r="AE16" s="35">
        <v>35</v>
      </c>
      <c r="AF16" s="35">
        <v>37.520000000000003</v>
      </c>
      <c r="AG16" s="35">
        <v>86.45</v>
      </c>
      <c r="AH16" s="35">
        <v>61.21</v>
      </c>
      <c r="AI16" s="35">
        <v>148</v>
      </c>
      <c r="AJ16" s="35">
        <f t="shared" si="6"/>
        <v>586.28</v>
      </c>
      <c r="AK16" s="35">
        <f t="shared" si="7"/>
        <v>615.59400000000005</v>
      </c>
      <c r="AM16" s="35">
        <v>215.31</v>
      </c>
      <c r="AN16" s="35">
        <v>31.37</v>
      </c>
      <c r="AO16" s="35">
        <v>36.42</v>
      </c>
      <c r="AP16" s="35">
        <v>87.04</v>
      </c>
      <c r="AQ16" s="35">
        <v>61.55</v>
      </c>
      <c r="AR16" s="35">
        <v>148</v>
      </c>
      <c r="AS16" s="35">
        <f t="shared" si="8"/>
        <v>579.69000000000005</v>
      </c>
      <c r="AT16" s="35">
        <f t="shared" si="9"/>
        <v>608.67450000000008</v>
      </c>
      <c r="AV16" s="35">
        <v>212.79</v>
      </c>
      <c r="AW16" s="35">
        <v>31.84</v>
      </c>
      <c r="AX16" s="35">
        <v>37.020000000000003</v>
      </c>
      <c r="AY16" s="35">
        <v>87.63</v>
      </c>
      <c r="AZ16" s="35">
        <v>64.959999999999994</v>
      </c>
      <c r="BA16" s="35">
        <v>148</v>
      </c>
      <c r="BB16" s="35">
        <f t="shared" si="10"/>
        <v>582.24</v>
      </c>
      <c r="BC16" s="35">
        <f t="shared" si="11"/>
        <v>611.35200000000009</v>
      </c>
    </row>
    <row r="17" spans="2:55" s="23" customFormat="1" x14ac:dyDescent="0.25">
      <c r="B17" s="20">
        <v>2032</v>
      </c>
      <c r="C17" s="35">
        <v>292.69</v>
      </c>
      <c r="D17" s="35">
        <v>64.430000000000007</v>
      </c>
      <c r="E17" s="35">
        <v>41.8</v>
      </c>
      <c r="F17" s="35">
        <v>98.34</v>
      </c>
      <c r="G17" s="35">
        <v>53.34</v>
      </c>
      <c r="H17" s="35">
        <v>145</v>
      </c>
      <c r="I17" s="35">
        <f t="shared" si="0"/>
        <v>695.6</v>
      </c>
      <c r="J17" s="35">
        <f t="shared" si="1"/>
        <v>730.38000000000011</v>
      </c>
      <c r="K17"/>
      <c r="L17" s="35">
        <v>272.52</v>
      </c>
      <c r="M17" s="35">
        <v>64.790000000000006</v>
      </c>
      <c r="N17" s="35">
        <v>40.98</v>
      </c>
      <c r="O17" s="35">
        <v>101.05</v>
      </c>
      <c r="P17" s="35">
        <v>55.84</v>
      </c>
      <c r="Q17" s="35">
        <v>145</v>
      </c>
      <c r="R17" s="35">
        <f t="shared" si="2"/>
        <v>680.18000000000006</v>
      </c>
      <c r="S17" s="35">
        <f t="shared" si="3"/>
        <v>714.18900000000008</v>
      </c>
      <c r="U17" s="35">
        <v>261.77</v>
      </c>
      <c r="V17" s="35">
        <v>62.74</v>
      </c>
      <c r="W17" s="35">
        <v>41.1</v>
      </c>
      <c r="X17" s="35">
        <v>102.46</v>
      </c>
      <c r="Y17" s="35">
        <v>58.7</v>
      </c>
      <c r="Z17" s="35">
        <v>145</v>
      </c>
      <c r="AA17" s="35">
        <f t="shared" si="4"/>
        <v>671.77</v>
      </c>
      <c r="AB17" s="35">
        <f t="shared" si="5"/>
        <v>705.35850000000005</v>
      </c>
      <c r="AD17" s="35">
        <v>217.67</v>
      </c>
      <c r="AE17" s="35">
        <v>37.39</v>
      </c>
      <c r="AF17" s="35">
        <v>37.68</v>
      </c>
      <c r="AG17" s="35">
        <v>86.46</v>
      </c>
      <c r="AH17" s="35">
        <v>57.63</v>
      </c>
      <c r="AI17" s="35">
        <v>145</v>
      </c>
      <c r="AJ17" s="35">
        <f t="shared" si="6"/>
        <v>581.82999999999993</v>
      </c>
      <c r="AK17" s="35">
        <f t="shared" si="7"/>
        <v>610.92149999999992</v>
      </c>
      <c r="AM17" s="35">
        <v>211.68</v>
      </c>
      <c r="AN17" s="35">
        <v>33.909999999999997</v>
      </c>
      <c r="AO17" s="35">
        <v>37</v>
      </c>
      <c r="AP17" s="35">
        <v>88.01</v>
      </c>
      <c r="AQ17" s="35">
        <v>58.55</v>
      </c>
      <c r="AR17" s="35">
        <v>145</v>
      </c>
      <c r="AS17" s="35">
        <f t="shared" si="8"/>
        <v>574.15000000000009</v>
      </c>
      <c r="AT17" s="35">
        <f t="shared" si="9"/>
        <v>602.85750000000007</v>
      </c>
      <c r="AV17" s="35">
        <v>206.23</v>
      </c>
      <c r="AW17" s="35">
        <v>34.79</v>
      </c>
      <c r="AX17" s="35">
        <v>37.909999999999997</v>
      </c>
      <c r="AY17" s="35">
        <v>90.06</v>
      </c>
      <c r="AZ17" s="35">
        <v>63.43</v>
      </c>
      <c r="BA17" s="35">
        <v>145</v>
      </c>
      <c r="BB17" s="35">
        <f t="shared" si="10"/>
        <v>577.41999999999996</v>
      </c>
      <c r="BC17" s="35">
        <f t="shared" si="11"/>
        <v>606.29099999999994</v>
      </c>
    </row>
    <row r="18" spans="2:55" s="23" customFormat="1" x14ac:dyDescent="0.25">
      <c r="B18" s="20">
        <v>2033</v>
      </c>
      <c r="C18" s="35">
        <v>345.06</v>
      </c>
      <c r="D18" s="35">
        <v>65.819999999999993</v>
      </c>
      <c r="E18" s="35">
        <v>47.11</v>
      </c>
      <c r="F18" s="35">
        <v>100.54</v>
      </c>
      <c r="G18" s="35">
        <v>39.93</v>
      </c>
      <c r="H18" s="35">
        <v>141</v>
      </c>
      <c r="I18" s="35">
        <f t="shared" si="0"/>
        <v>739.45999999999992</v>
      </c>
      <c r="J18" s="35">
        <f t="shared" si="1"/>
        <v>776.43299999999999</v>
      </c>
      <c r="K18"/>
      <c r="L18" s="35">
        <v>299.77</v>
      </c>
      <c r="M18" s="35">
        <v>67.510000000000005</v>
      </c>
      <c r="N18" s="35">
        <v>43.89</v>
      </c>
      <c r="O18" s="35">
        <v>102.58</v>
      </c>
      <c r="P18" s="35">
        <v>45.3</v>
      </c>
      <c r="Q18" s="35">
        <v>141</v>
      </c>
      <c r="R18" s="35">
        <f t="shared" si="2"/>
        <v>700.05</v>
      </c>
      <c r="S18" s="35">
        <f t="shared" si="3"/>
        <v>735.05250000000001</v>
      </c>
      <c r="U18" s="35">
        <v>275.02999999999997</v>
      </c>
      <c r="V18" s="35">
        <v>66.92</v>
      </c>
      <c r="W18" s="35">
        <v>42.93</v>
      </c>
      <c r="X18" s="35">
        <v>104.87</v>
      </c>
      <c r="Y18" s="35">
        <v>49.97</v>
      </c>
      <c r="Z18" s="35">
        <v>141</v>
      </c>
      <c r="AA18" s="35">
        <f t="shared" si="4"/>
        <v>680.72</v>
      </c>
      <c r="AB18" s="35">
        <f t="shared" si="5"/>
        <v>714.75600000000009</v>
      </c>
      <c r="AD18" s="35">
        <v>225.9</v>
      </c>
      <c r="AE18" s="35">
        <v>40.29</v>
      </c>
      <c r="AF18" s="35">
        <v>37.630000000000003</v>
      </c>
      <c r="AG18" s="35">
        <v>88.73</v>
      </c>
      <c r="AH18" s="35">
        <v>48.02</v>
      </c>
      <c r="AI18" s="35">
        <v>141</v>
      </c>
      <c r="AJ18" s="35">
        <f t="shared" si="6"/>
        <v>581.56999999999994</v>
      </c>
      <c r="AK18" s="35">
        <f t="shared" si="7"/>
        <v>610.64850000000001</v>
      </c>
      <c r="AM18" s="35">
        <v>216.07</v>
      </c>
      <c r="AN18" s="35">
        <v>37.83</v>
      </c>
      <c r="AO18" s="35">
        <v>37.200000000000003</v>
      </c>
      <c r="AP18" s="35">
        <v>90.07</v>
      </c>
      <c r="AQ18" s="35">
        <v>49.57</v>
      </c>
      <c r="AR18" s="35">
        <v>141</v>
      </c>
      <c r="AS18" s="35">
        <f t="shared" si="8"/>
        <v>571.74</v>
      </c>
      <c r="AT18" s="35">
        <f t="shared" si="9"/>
        <v>600.327</v>
      </c>
      <c r="AV18" s="35">
        <v>207.7</v>
      </c>
      <c r="AW18" s="35">
        <v>36.97</v>
      </c>
      <c r="AX18" s="35">
        <v>38.1</v>
      </c>
      <c r="AY18" s="35">
        <v>92.6</v>
      </c>
      <c r="AZ18" s="35">
        <v>55.91</v>
      </c>
      <c r="BA18" s="35">
        <v>141</v>
      </c>
      <c r="BB18" s="35">
        <f t="shared" si="10"/>
        <v>572.28</v>
      </c>
      <c r="BC18" s="35">
        <f t="shared" si="11"/>
        <v>600.89400000000001</v>
      </c>
    </row>
    <row r="19" spans="2:55" s="23" customFormat="1" x14ac:dyDescent="0.25">
      <c r="B19" s="20">
        <v>2034</v>
      </c>
      <c r="C19" s="35">
        <v>353.5</v>
      </c>
      <c r="D19" s="35">
        <v>73.12</v>
      </c>
      <c r="E19" s="35">
        <v>46.93</v>
      </c>
      <c r="F19" s="35">
        <v>104.26</v>
      </c>
      <c r="G19" s="35">
        <v>30.82</v>
      </c>
      <c r="H19" s="35">
        <v>137</v>
      </c>
      <c r="I19" s="35">
        <f t="shared" si="0"/>
        <v>745.63000000000011</v>
      </c>
      <c r="J19" s="35">
        <f t="shared" si="1"/>
        <v>782.91150000000016</v>
      </c>
      <c r="K19"/>
      <c r="L19" s="35">
        <v>325.23</v>
      </c>
      <c r="M19" s="35">
        <v>72.19</v>
      </c>
      <c r="N19" s="35">
        <v>47.48</v>
      </c>
      <c r="O19" s="35">
        <v>108.01</v>
      </c>
      <c r="P19" s="35">
        <v>35.200000000000003</v>
      </c>
      <c r="Q19" s="35">
        <v>137</v>
      </c>
      <c r="R19" s="35">
        <f t="shared" si="2"/>
        <v>725.11000000000013</v>
      </c>
      <c r="S19" s="35">
        <f t="shared" si="3"/>
        <v>761.36550000000011</v>
      </c>
      <c r="U19" s="35">
        <v>286.70999999999998</v>
      </c>
      <c r="V19" s="35">
        <v>74.81</v>
      </c>
      <c r="W19" s="35">
        <v>45.22</v>
      </c>
      <c r="X19" s="35">
        <v>108.76</v>
      </c>
      <c r="Y19" s="35">
        <v>42.12</v>
      </c>
      <c r="Z19" s="35">
        <v>137</v>
      </c>
      <c r="AA19" s="35">
        <f t="shared" si="4"/>
        <v>694.62</v>
      </c>
      <c r="AB19" s="35">
        <f t="shared" si="5"/>
        <v>729.351</v>
      </c>
      <c r="AD19" s="35">
        <v>235.46</v>
      </c>
      <c r="AE19" s="35">
        <v>41.8</v>
      </c>
      <c r="AF19" s="35">
        <v>37.92</v>
      </c>
      <c r="AG19" s="35">
        <v>87.68</v>
      </c>
      <c r="AH19" s="35">
        <v>38.81</v>
      </c>
      <c r="AI19" s="35">
        <v>137</v>
      </c>
      <c r="AJ19" s="35">
        <f t="shared" si="6"/>
        <v>578.67000000000007</v>
      </c>
      <c r="AK19" s="35">
        <f t="shared" si="7"/>
        <v>607.60350000000005</v>
      </c>
      <c r="AM19" s="35">
        <v>221.89</v>
      </c>
      <c r="AN19" s="35">
        <v>40.5</v>
      </c>
      <c r="AO19" s="35">
        <v>37.82</v>
      </c>
      <c r="AP19" s="35">
        <v>90.25</v>
      </c>
      <c r="AQ19" s="35">
        <v>40.94</v>
      </c>
      <c r="AR19" s="35">
        <v>137</v>
      </c>
      <c r="AS19" s="35">
        <f t="shared" si="8"/>
        <v>568.4</v>
      </c>
      <c r="AT19" s="35">
        <f t="shared" si="9"/>
        <v>596.82000000000005</v>
      </c>
      <c r="AV19" s="35">
        <v>210.53</v>
      </c>
      <c r="AW19" s="35">
        <v>41.34</v>
      </c>
      <c r="AX19" s="35">
        <v>38.31</v>
      </c>
      <c r="AY19" s="35">
        <v>92.4</v>
      </c>
      <c r="AZ19" s="35">
        <v>50.15</v>
      </c>
      <c r="BA19" s="35">
        <v>137</v>
      </c>
      <c r="BB19" s="35">
        <f t="shared" si="10"/>
        <v>569.73</v>
      </c>
      <c r="BC19" s="35">
        <f t="shared" si="11"/>
        <v>598.2165</v>
      </c>
    </row>
    <row r="20" spans="2:55" s="23" customFormat="1" x14ac:dyDescent="0.25">
      <c r="B20" s="20">
        <v>2035</v>
      </c>
      <c r="C20" s="35">
        <v>395.71</v>
      </c>
      <c r="D20" s="35">
        <v>65.66</v>
      </c>
      <c r="E20" s="35">
        <v>51.53</v>
      </c>
      <c r="F20" s="35">
        <v>104.65</v>
      </c>
      <c r="G20" s="35">
        <v>20.34</v>
      </c>
      <c r="H20" s="35">
        <v>136</v>
      </c>
      <c r="I20" s="35">
        <f t="shared" si="0"/>
        <v>773.89</v>
      </c>
      <c r="J20" s="35">
        <f t="shared" si="1"/>
        <v>812.58450000000005</v>
      </c>
      <c r="K20"/>
      <c r="L20" s="35">
        <v>368.5</v>
      </c>
      <c r="M20" s="35">
        <v>73.150000000000006</v>
      </c>
      <c r="N20" s="35">
        <v>52.88</v>
      </c>
      <c r="O20" s="35">
        <v>109.88</v>
      </c>
      <c r="P20" s="35">
        <v>24.02</v>
      </c>
      <c r="Q20" s="35">
        <v>136</v>
      </c>
      <c r="R20" s="35">
        <f t="shared" si="2"/>
        <v>764.43</v>
      </c>
      <c r="S20" s="35">
        <f t="shared" si="3"/>
        <v>802.65149999999994</v>
      </c>
      <c r="U20" s="35">
        <v>300.98</v>
      </c>
      <c r="V20" s="35">
        <v>70.760000000000005</v>
      </c>
      <c r="W20" s="35">
        <v>47.66</v>
      </c>
      <c r="X20" s="35">
        <v>110.62</v>
      </c>
      <c r="Y20" s="35">
        <v>34.57</v>
      </c>
      <c r="Z20" s="35">
        <v>136</v>
      </c>
      <c r="AA20" s="35">
        <f t="shared" si="4"/>
        <v>700.59</v>
      </c>
      <c r="AB20" s="35">
        <f t="shared" si="5"/>
        <v>735.61950000000002</v>
      </c>
      <c r="AD20" s="35">
        <v>236.02</v>
      </c>
      <c r="AE20" s="35">
        <v>43.23</v>
      </c>
      <c r="AF20" s="35">
        <v>37.950000000000003</v>
      </c>
      <c r="AG20" s="35">
        <v>88.61</v>
      </c>
      <c r="AH20" s="35">
        <v>30.75</v>
      </c>
      <c r="AI20" s="35">
        <v>136</v>
      </c>
      <c r="AJ20" s="35">
        <f t="shared" si="6"/>
        <v>572.55999999999995</v>
      </c>
      <c r="AK20" s="35">
        <f t="shared" si="7"/>
        <v>601.18799999999999</v>
      </c>
      <c r="AM20" s="35">
        <v>219.42</v>
      </c>
      <c r="AN20" s="35">
        <v>41.21</v>
      </c>
      <c r="AO20" s="35">
        <v>38.1</v>
      </c>
      <c r="AP20" s="35">
        <v>91.98</v>
      </c>
      <c r="AQ20" s="35">
        <v>33.44</v>
      </c>
      <c r="AR20" s="35">
        <v>136</v>
      </c>
      <c r="AS20" s="35">
        <f t="shared" si="8"/>
        <v>560.15000000000009</v>
      </c>
      <c r="AT20" s="35">
        <f t="shared" si="9"/>
        <v>588.15750000000014</v>
      </c>
      <c r="AV20" s="35">
        <v>205.07</v>
      </c>
      <c r="AW20" s="35">
        <v>42.62</v>
      </c>
      <c r="AX20" s="35">
        <v>38.82</v>
      </c>
      <c r="AY20" s="35">
        <v>95.32</v>
      </c>
      <c r="AZ20" s="35">
        <v>43.68</v>
      </c>
      <c r="BA20" s="35">
        <v>136</v>
      </c>
      <c r="BB20" s="35">
        <f t="shared" si="10"/>
        <v>561.51</v>
      </c>
      <c r="BC20" s="35">
        <f t="shared" si="11"/>
        <v>589.58550000000002</v>
      </c>
    </row>
    <row r="21" spans="2:55" s="23" customFormat="1" x14ac:dyDescent="0.25">
      <c r="B21" s="20">
        <v>2036</v>
      </c>
      <c r="C21" s="35">
        <v>391.89</v>
      </c>
      <c r="D21" s="35">
        <v>66.19</v>
      </c>
      <c r="E21" s="35">
        <v>51.27</v>
      </c>
      <c r="F21" s="35">
        <v>105.12</v>
      </c>
      <c r="G21" s="35">
        <v>10.68</v>
      </c>
      <c r="H21" s="35">
        <v>137</v>
      </c>
      <c r="I21" s="35">
        <f t="shared" si="0"/>
        <v>762.15</v>
      </c>
      <c r="J21" s="35">
        <f t="shared" si="1"/>
        <v>800.25750000000005</v>
      </c>
      <c r="K21"/>
      <c r="L21" s="35">
        <v>394.2</v>
      </c>
      <c r="M21" s="35">
        <v>74.44</v>
      </c>
      <c r="N21" s="35">
        <v>57.2</v>
      </c>
      <c r="O21" s="35">
        <v>109.7</v>
      </c>
      <c r="P21" s="35">
        <v>11.85</v>
      </c>
      <c r="Q21" s="35">
        <v>137</v>
      </c>
      <c r="R21" s="35">
        <f t="shared" si="2"/>
        <v>784.3900000000001</v>
      </c>
      <c r="S21" s="35">
        <f t="shared" si="3"/>
        <v>823.60950000000014</v>
      </c>
      <c r="U21" s="35">
        <v>308.29000000000002</v>
      </c>
      <c r="V21" s="35">
        <v>70.72</v>
      </c>
      <c r="W21" s="35">
        <v>50.01</v>
      </c>
      <c r="X21" s="35">
        <v>114.28</v>
      </c>
      <c r="Y21" s="35">
        <v>25.51</v>
      </c>
      <c r="Z21" s="35">
        <v>137</v>
      </c>
      <c r="AA21" s="35">
        <f t="shared" si="4"/>
        <v>705.81</v>
      </c>
      <c r="AB21" s="35">
        <f t="shared" si="5"/>
        <v>741.10050000000001</v>
      </c>
      <c r="AD21" s="35">
        <v>246.76</v>
      </c>
      <c r="AE21" s="35">
        <v>45.46</v>
      </c>
      <c r="AF21" s="35">
        <v>39.06</v>
      </c>
      <c r="AG21" s="35">
        <v>90.55</v>
      </c>
      <c r="AH21" s="35">
        <v>20.13</v>
      </c>
      <c r="AI21" s="35">
        <v>137</v>
      </c>
      <c r="AJ21" s="35">
        <f t="shared" si="6"/>
        <v>578.96</v>
      </c>
      <c r="AK21" s="35">
        <f t="shared" si="7"/>
        <v>607.90800000000002</v>
      </c>
      <c r="AM21" s="35">
        <v>223.05</v>
      </c>
      <c r="AN21" s="35">
        <v>44.26</v>
      </c>
      <c r="AO21" s="35">
        <v>39.39</v>
      </c>
      <c r="AP21" s="35">
        <v>96.32</v>
      </c>
      <c r="AQ21" s="35">
        <v>23.85</v>
      </c>
      <c r="AR21" s="35">
        <v>137</v>
      </c>
      <c r="AS21" s="35">
        <f t="shared" si="8"/>
        <v>563.87</v>
      </c>
      <c r="AT21" s="35">
        <f t="shared" si="9"/>
        <v>592.06349999999998</v>
      </c>
      <c r="AV21" s="35">
        <v>206.95</v>
      </c>
      <c r="AW21" s="35">
        <v>45.23</v>
      </c>
      <c r="AX21" s="35">
        <v>40.130000000000003</v>
      </c>
      <c r="AY21" s="35">
        <v>100.9</v>
      </c>
      <c r="AZ21" s="35">
        <v>51.42</v>
      </c>
      <c r="BA21" s="35">
        <v>137</v>
      </c>
      <c r="BB21" s="35">
        <f t="shared" si="10"/>
        <v>581.63000000000011</v>
      </c>
      <c r="BC21" s="35">
        <f t="shared" si="11"/>
        <v>610.71150000000011</v>
      </c>
    </row>
    <row r="22" spans="2:55" s="23" customFormat="1" x14ac:dyDescent="0.25">
      <c r="B22" s="20">
        <v>2037</v>
      </c>
      <c r="C22" s="35">
        <v>453.72</v>
      </c>
      <c r="D22" s="35">
        <v>57.89</v>
      </c>
      <c r="E22" s="35">
        <v>57.42</v>
      </c>
      <c r="F22" s="35">
        <v>105.35</v>
      </c>
      <c r="G22" s="35">
        <v>-5.83</v>
      </c>
      <c r="H22" s="35">
        <v>131</v>
      </c>
      <c r="I22" s="35">
        <f t="shared" si="0"/>
        <v>799.55</v>
      </c>
      <c r="J22" s="35">
        <f t="shared" si="1"/>
        <v>839.52750000000003</v>
      </c>
      <c r="K22"/>
      <c r="L22" s="35">
        <v>422.35</v>
      </c>
      <c r="M22" s="35">
        <v>73.599999999999994</v>
      </c>
      <c r="N22" s="35">
        <v>60.98</v>
      </c>
      <c r="O22" s="35">
        <v>110.2</v>
      </c>
      <c r="P22" s="35">
        <v>-2.88</v>
      </c>
      <c r="Q22" s="35">
        <v>131</v>
      </c>
      <c r="R22" s="35">
        <f t="shared" si="2"/>
        <v>795.25000000000011</v>
      </c>
      <c r="S22" s="35">
        <f t="shared" si="3"/>
        <v>835.01250000000016</v>
      </c>
      <c r="U22" s="35">
        <v>309.61</v>
      </c>
      <c r="V22" s="35">
        <v>72.28</v>
      </c>
      <c r="W22" s="35">
        <v>50.9</v>
      </c>
      <c r="X22" s="35">
        <v>112.17</v>
      </c>
      <c r="Y22" s="35">
        <v>13.98</v>
      </c>
      <c r="Z22" s="35">
        <v>131</v>
      </c>
      <c r="AA22" s="35">
        <f t="shared" si="4"/>
        <v>689.93999999999994</v>
      </c>
      <c r="AB22" s="35">
        <f t="shared" si="5"/>
        <v>724.43700000000001</v>
      </c>
      <c r="AD22" s="35">
        <v>251.53</v>
      </c>
      <c r="AE22" s="35">
        <v>47.15</v>
      </c>
      <c r="AF22" s="35">
        <v>38.840000000000003</v>
      </c>
      <c r="AG22" s="35">
        <v>92.57</v>
      </c>
      <c r="AH22" s="35">
        <v>6.83</v>
      </c>
      <c r="AI22" s="35">
        <v>131</v>
      </c>
      <c r="AJ22" s="35">
        <f t="shared" si="6"/>
        <v>567.91999999999996</v>
      </c>
      <c r="AK22" s="35">
        <f t="shared" si="7"/>
        <v>596.31600000000003</v>
      </c>
      <c r="AM22" s="35">
        <v>218.01</v>
      </c>
      <c r="AN22" s="35">
        <v>46.65</v>
      </c>
      <c r="AO22" s="35">
        <v>38.99</v>
      </c>
      <c r="AP22" s="35">
        <v>94.53</v>
      </c>
      <c r="AQ22" s="35">
        <v>11.92</v>
      </c>
      <c r="AR22" s="35">
        <v>131</v>
      </c>
      <c r="AS22" s="35">
        <f t="shared" si="8"/>
        <v>541.09999999999991</v>
      </c>
      <c r="AT22" s="35">
        <f t="shared" si="9"/>
        <v>568.15499999999997</v>
      </c>
      <c r="AV22" s="35">
        <v>198.55</v>
      </c>
      <c r="AW22" s="35">
        <v>48.45</v>
      </c>
      <c r="AX22" s="35">
        <v>39.340000000000003</v>
      </c>
      <c r="AY22" s="35">
        <v>99.95</v>
      </c>
      <c r="AZ22" s="35">
        <v>2.9</v>
      </c>
      <c r="BA22" s="35">
        <v>131</v>
      </c>
      <c r="BB22" s="35">
        <f t="shared" si="10"/>
        <v>520.19000000000005</v>
      </c>
      <c r="BC22" s="35">
        <f t="shared" si="11"/>
        <v>546.19950000000006</v>
      </c>
    </row>
    <row r="23" spans="2:55" s="23" customFormat="1" x14ac:dyDescent="0.25">
      <c r="B23" s="20">
        <v>2038</v>
      </c>
      <c r="C23" s="35">
        <v>388.94</v>
      </c>
      <c r="D23" s="35">
        <v>61.65</v>
      </c>
      <c r="E23" s="35">
        <v>50.22</v>
      </c>
      <c r="F23" s="35">
        <v>107.18</v>
      </c>
      <c r="G23" s="35">
        <v>-7.86</v>
      </c>
      <c r="H23" s="35">
        <v>130</v>
      </c>
      <c r="I23" s="35">
        <f t="shared" si="0"/>
        <v>730.13</v>
      </c>
      <c r="J23" s="35">
        <f t="shared" si="1"/>
        <v>766.63650000000007</v>
      </c>
      <c r="K23"/>
      <c r="L23" s="35">
        <v>387.16</v>
      </c>
      <c r="M23" s="35">
        <v>71.58</v>
      </c>
      <c r="N23" s="35">
        <v>57.47</v>
      </c>
      <c r="O23" s="35">
        <v>112.71</v>
      </c>
      <c r="P23" s="35">
        <v>-6.39</v>
      </c>
      <c r="Q23" s="35">
        <v>130</v>
      </c>
      <c r="R23" s="35">
        <f t="shared" si="2"/>
        <v>752.53000000000009</v>
      </c>
      <c r="S23" s="35">
        <f t="shared" si="3"/>
        <v>790.15650000000016</v>
      </c>
      <c r="U23" s="35">
        <v>307.08999999999997</v>
      </c>
      <c r="V23" s="35">
        <v>73.680000000000007</v>
      </c>
      <c r="W23" s="35">
        <v>51.95</v>
      </c>
      <c r="X23" s="35">
        <v>115.42</v>
      </c>
      <c r="Y23" s="35">
        <v>9.24</v>
      </c>
      <c r="Z23" s="35">
        <v>130</v>
      </c>
      <c r="AA23" s="35">
        <f t="shared" si="4"/>
        <v>687.38</v>
      </c>
      <c r="AB23" s="35">
        <f t="shared" si="5"/>
        <v>721.74900000000002</v>
      </c>
      <c r="AD23" s="35">
        <v>259.77999999999997</v>
      </c>
      <c r="AE23" s="35">
        <v>48.38</v>
      </c>
      <c r="AF23" s="35">
        <v>40.049999999999997</v>
      </c>
      <c r="AG23" s="35">
        <v>91.65</v>
      </c>
      <c r="AH23" s="35">
        <v>-0.53</v>
      </c>
      <c r="AI23" s="35">
        <v>130</v>
      </c>
      <c r="AJ23" s="35">
        <f t="shared" si="6"/>
        <v>569.33000000000004</v>
      </c>
      <c r="AK23" s="35">
        <f t="shared" si="7"/>
        <v>597.79650000000004</v>
      </c>
      <c r="AM23" s="35">
        <v>217.13</v>
      </c>
      <c r="AN23" s="35">
        <v>48.39</v>
      </c>
      <c r="AO23" s="35">
        <v>39.840000000000003</v>
      </c>
      <c r="AP23" s="35">
        <v>96</v>
      </c>
      <c r="AQ23" s="35">
        <v>5.83</v>
      </c>
      <c r="AR23" s="35">
        <v>130</v>
      </c>
      <c r="AS23" s="35">
        <f t="shared" si="8"/>
        <v>537.19000000000005</v>
      </c>
      <c r="AT23" s="35">
        <f t="shared" si="9"/>
        <v>564.04950000000008</v>
      </c>
      <c r="AV23" s="35">
        <v>195.56</v>
      </c>
      <c r="AW23" s="35">
        <v>49.15</v>
      </c>
      <c r="AX23" s="35">
        <v>40.03</v>
      </c>
      <c r="AY23" s="35">
        <v>101.61</v>
      </c>
      <c r="AZ23" s="35">
        <v>17.420000000000002</v>
      </c>
      <c r="BA23" s="35">
        <v>130</v>
      </c>
      <c r="BB23" s="35">
        <f t="shared" si="10"/>
        <v>533.77</v>
      </c>
      <c r="BC23" s="35">
        <f t="shared" si="11"/>
        <v>560.45849999999996</v>
      </c>
    </row>
    <row r="24" spans="2:55" s="23" customFormat="1" x14ac:dyDescent="0.25">
      <c r="B24" s="20">
        <v>2039</v>
      </c>
      <c r="C24" s="35">
        <v>463.56</v>
      </c>
      <c r="D24" s="35">
        <v>52.2</v>
      </c>
      <c r="E24" s="35">
        <v>57.47</v>
      </c>
      <c r="F24" s="35">
        <v>106.39</v>
      </c>
      <c r="G24" s="35">
        <v>-11.67</v>
      </c>
      <c r="H24" s="35">
        <v>130</v>
      </c>
      <c r="I24" s="35">
        <f t="shared" si="0"/>
        <v>797.95</v>
      </c>
      <c r="J24" s="35">
        <f t="shared" si="1"/>
        <v>837.84750000000008</v>
      </c>
      <c r="K24"/>
      <c r="L24" s="35">
        <v>487.05</v>
      </c>
      <c r="M24" s="35">
        <v>63.01</v>
      </c>
      <c r="N24" s="35">
        <v>70.040000000000006</v>
      </c>
      <c r="O24" s="35">
        <v>111.09</v>
      </c>
      <c r="P24" s="35">
        <v>-12.72</v>
      </c>
      <c r="Q24" s="35">
        <v>130</v>
      </c>
      <c r="R24" s="35">
        <f t="shared" si="2"/>
        <v>848.47</v>
      </c>
      <c r="S24" s="35">
        <f t="shared" si="3"/>
        <v>890.89350000000002</v>
      </c>
      <c r="U24" s="35">
        <v>315.95</v>
      </c>
      <c r="V24" s="35">
        <v>70.8</v>
      </c>
      <c r="W24" s="35">
        <v>54.56</v>
      </c>
      <c r="X24" s="35">
        <v>115.09</v>
      </c>
      <c r="Y24" s="35">
        <v>9.4</v>
      </c>
      <c r="Z24" s="35">
        <v>130</v>
      </c>
      <c r="AA24" s="35">
        <f t="shared" si="4"/>
        <v>695.8</v>
      </c>
      <c r="AB24" s="35">
        <f t="shared" si="5"/>
        <v>730.59</v>
      </c>
      <c r="AD24" s="35">
        <v>274.49</v>
      </c>
      <c r="AE24" s="35">
        <v>49.25</v>
      </c>
      <c r="AF24" s="35">
        <v>41.88</v>
      </c>
      <c r="AG24" s="35">
        <v>92.24</v>
      </c>
      <c r="AH24" s="35">
        <v>-3.3</v>
      </c>
      <c r="AI24" s="35">
        <v>130</v>
      </c>
      <c r="AJ24" s="35">
        <f t="shared" si="6"/>
        <v>584.55999999999995</v>
      </c>
      <c r="AK24" s="35">
        <f t="shared" si="7"/>
        <v>613.78800000000001</v>
      </c>
      <c r="AM24" s="35">
        <v>217.29</v>
      </c>
      <c r="AN24" s="35">
        <v>49.95</v>
      </c>
      <c r="AO24" s="35">
        <v>39.99</v>
      </c>
      <c r="AP24" s="35">
        <v>96.67</v>
      </c>
      <c r="AQ24" s="35">
        <v>4.3899999999999997</v>
      </c>
      <c r="AR24" s="35">
        <v>130</v>
      </c>
      <c r="AS24" s="35">
        <f t="shared" si="8"/>
        <v>538.29</v>
      </c>
      <c r="AT24" s="35">
        <f t="shared" si="9"/>
        <v>565.20449999999994</v>
      </c>
      <c r="AV24" s="35">
        <v>192.4</v>
      </c>
      <c r="AW24" s="35">
        <v>50.25</v>
      </c>
      <c r="AX24" s="35">
        <v>40.46</v>
      </c>
      <c r="AY24" s="35">
        <v>101.92</v>
      </c>
      <c r="AZ24" s="35">
        <v>18.559999999999999</v>
      </c>
      <c r="BA24" s="35">
        <v>130</v>
      </c>
      <c r="BB24" s="35">
        <f t="shared" si="10"/>
        <v>533.59</v>
      </c>
      <c r="BC24" s="35">
        <f t="shared" si="11"/>
        <v>560.26950000000011</v>
      </c>
    </row>
    <row r="25" spans="2:55" s="23" customFormat="1" x14ac:dyDescent="0.25">
      <c r="B25" s="20">
        <v>2040</v>
      </c>
      <c r="C25" s="35">
        <v>437.08</v>
      </c>
      <c r="D25" s="35">
        <v>52.22</v>
      </c>
      <c r="E25" s="35">
        <v>54.54</v>
      </c>
      <c r="F25" s="35">
        <v>106.77</v>
      </c>
      <c r="G25" s="35">
        <v>-9.09</v>
      </c>
      <c r="H25" s="35">
        <v>129</v>
      </c>
      <c r="I25" s="35">
        <f t="shared" si="0"/>
        <v>770.51999999999987</v>
      </c>
      <c r="J25" s="35">
        <f t="shared" si="1"/>
        <v>809.04599999999994</v>
      </c>
      <c r="K25"/>
      <c r="L25" s="35">
        <v>435.53</v>
      </c>
      <c r="M25" s="35">
        <v>70.92</v>
      </c>
      <c r="N25" s="35">
        <v>64.37</v>
      </c>
      <c r="O25" s="35">
        <v>111.59</v>
      </c>
      <c r="P25" s="35">
        <v>-8.94</v>
      </c>
      <c r="Q25" s="35">
        <v>129</v>
      </c>
      <c r="R25" s="35">
        <f t="shared" si="2"/>
        <v>802.46999999999991</v>
      </c>
      <c r="S25" s="35">
        <f t="shared" si="3"/>
        <v>842.59349999999995</v>
      </c>
      <c r="U25" s="35">
        <v>314.29000000000002</v>
      </c>
      <c r="V25" s="35">
        <v>66.78</v>
      </c>
      <c r="W25" s="35">
        <v>55.68</v>
      </c>
      <c r="X25" s="35">
        <v>119.2</v>
      </c>
      <c r="Y25" s="35">
        <v>10.45</v>
      </c>
      <c r="Z25" s="35">
        <v>129</v>
      </c>
      <c r="AA25" s="35">
        <f t="shared" si="4"/>
        <v>695.40000000000009</v>
      </c>
      <c r="AB25" s="35">
        <f t="shared" si="5"/>
        <v>730.17000000000007</v>
      </c>
      <c r="AD25" s="35">
        <v>287.94</v>
      </c>
      <c r="AE25" s="35">
        <v>50.05</v>
      </c>
      <c r="AF25" s="35">
        <v>44.23</v>
      </c>
      <c r="AG25" s="35">
        <v>94.93</v>
      </c>
      <c r="AH25" s="35">
        <v>-4.3899999999999997</v>
      </c>
      <c r="AI25" s="35">
        <v>129</v>
      </c>
      <c r="AJ25" s="35">
        <f t="shared" si="6"/>
        <v>601.76</v>
      </c>
      <c r="AK25" s="35">
        <f t="shared" si="7"/>
        <v>631.84800000000007</v>
      </c>
      <c r="AM25" s="35">
        <v>217.43</v>
      </c>
      <c r="AN25" s="35">
        <v>51.03</v>
      </c>
      <c r="AO25" s="35">
        <v>40.33</v>
      </c>
      <c r="AP25" s="35">
        <v>97.73</v>
      </c>
      <c r="AQ25" s="35">
        <v>3.11</v>
      </c>
      <c r="AR25" s="35">
        <v>129</v>
      </c>
      <c r="AS25" s="35">
        <f t="shared" si="8"/>
        <v>538.63000000000011</v>
      </c>
      <c r="AT25" s="35">
        <f t="shared" si="9"/>
        <v>565.56150000000014</v>
      </c>
      <c r="AV25" s="35">
        <v>186.24</v>
      </c>
      <c r="AW25" s="35">
        <v>49.91</v>
      </c>
      <c r="AX25" s="35">
        <v>40.729999999999997</v>
      </c>
      <c r="AY25" s="35">
        <v>103.06</v>
      </c>
      <c r="AZ25" s="35">
        <v>17.649999999999999</v>
      </c>
      <c r="BA25" s="35">
        <v>129</v>
      </c>
      <c r="BB25" s="35">
        <f t="shared" si="10"/>
        <v>526.58999999999992</v>
      </c>
      <c r="BC25" s="35">
        <f t="shared" si="11"/>
        <v>552.91949999999997</v>
      </c>
    </row>
    <row r="26" spans="2:55" s="23" customFormat="1" x14ac:dyDescent="0.25">
      <c r="B26" s="20">
        <v>2041</v>
      </c>
      <c r="C26" s="35">
        <v>438.98</v>
      </c>
      <c r="D26" s="35">
        <v>48.14</v>
      </c>
      <c r="E26" s="35">
        <v>54.42</v>
      </c>
      <c r="F26" s="35">
        <v>105.81</v>
      </c>
      <c r="G26" s="35">
        <v>-7.16</v>
      </c>
      <c r="H26" s="35">
        <v>131</v>
      </c>
      <c r="I26" s="35">
        <f t="shared" si="0"/>
        <v>771.18999999999994</v>
      </c>
      <c r="J26" s="35">
        <f t="shared" si="1"/>
        <v>809.74950000000001</v>
      </c>
      <c r="K26"/>
      <c r="L26" s="35">
        <v>465.17</v>
      </c>
      <c r="M26" s="35">
        <v>69.62</v>
      </c>
      <c r="N26" s="35">
        <v>67.959999999999994</v>
      </c>
      <c r="O26" s="35">
        <v>112.41</v>
      </c>
      <c r="P26" s="35">
        <v>-7.99</v>
      </c>
      <c r="Q26" s="35">
        <v>131</v>
      </c>
      <c r="R26" s="35">
        <f t="shared" si="2"/>
        <v>838.17</v>
      </c>
      <c r="S26" s="35">
        <f t="shared" si="3"/>
        <v>880.07849999999996</v>
      </c>
      <c r="U26" s="35">
        <v>320.77999999999997</v>
      </c>
      <c r="V26" s="35">
        <v>68.72</v>
      </c>
      <c r="W26" s="35">
        <v>57.44</v>
      </c>
      <c r="X26" s="35">
        <v>119.21</v>
      </c>
      <c r="Y26" s="35">
        <v>11.04</v>
      </c>
      <c r="Z26" s="35">
        <v>131</v>
      </c>
      <c r="AA26" s="35">
        <f t="shared" si="4"/>
        <v>708.18999999999994</v>
      </c>
      <c r="AB26" s="35">
        <f t="shared" si="5"/>
        <v>743.59949999999992</v>
      </c>
      <c r="AD26" s="35">
        <v>336.22</v>
      </c>
      <c r="AE26" s="35">
        <v>49.2</v>
      </c>
      <c r="AF26" s="35">
        <v>50.64</v>
      </c>
      <c r="AG26" s="35">
        <v>92.73</v>
      </c>
      <c r="AH26" s="35">
        <v>-7.2</v>
      </c>
      <c r="AI26" s="35">
        <v>131</v>
      </c>
      <c r="AJ26" s="35">
        <f t="shared" si="6"/>
        <v>652.58999999999992</v>
      </c>
      <c r="AK26" s="35">
        <f t="shared" si="7"/>
        <v>685.21949999999993</v>
      </c>
      <c r="AM26" s="35">
        <v>227.96</v>
      </c>
      <c r="AN26" s="35">
        <v>51.18</v>
      </c>
      <c r="AO26" s="35">
        <v>41.99</v>
      </c>
      <c r="AP26" s="35">
        <v>99.69</v>
      </c>
      <c r="AQ26" s="35">
        <v>0.87</v>
      </c>
      <c r="AR26" s="35">
        <v>131</v>
      </c>
      <c r="AS26" s="35">
        <f t="shared" si="8"/>
        <v>552.69000000000005</v>
      </c>
      <c r="AT26" s="35">
        <f t="shared" si="9"/>
        <v>580.32450000000006</v>
      </c>
      <c r="AV26" s="35">
        <v>186.34</v>
      </c>
      <c r="AW26" s="35">
        <v>49.37</v>
      </c>
      <c r="AX26" s="35">
        <v>41.9</v>
      </c>
      <c r="AY26" s="35">
        <v>103.55</v>
      </c>
      <c r="AZ26" s="35">
        <v>16</v>
      </c>
      <c r="BA26" s="35">
        <v>131</v>
      </c>
      <c r="BB26" s="35">
        <f t="shared" si="10"/>
        <v>528.16000000000008</v>
      </c>
      <c r="BC26" s="35">
        <f t="shared" si="11"/>
        <v>554.5680000000001</v>
      </c>
    </row>
    <row r="27" spans="2:55" s="23" customFormat="1" x14ac:dyDescent="0.25">
      <c r="B27" s="20">
        <v>2042</v>
      </c>
      <c r="C27" s="35">
        <v>441.17</v>
      </c>
      <c r="D27" s="35">
        <v>42.65</v>
      </c>
      <c r="E27" s="35">
        <v>54.38</v>
      </c>
      <c r="F27" s="35">
        <v>105.48</v>
      </c>
      <c r="G27" s="35">
        <v>-4.92</v>
      </c>
      <c r="H27" s="35">
        <v>132</v>
      </c>
      <c r="I27" s="35">
        <f t="shared" si="0"/>
        <v>770.7600000000001</v>
      </c>
      <c r="J27" s="35">
        <f t="shared" si="1"/>
        <v>809.29800000000012</v>
      </c>
      <c r="K27"/>
      <c r="L27" s="35">
        <v>483.35</v>
      </c>
      <c r="M27" s="35">
        <v>69.14</v>
      </c>
      <c r="N27" s="35">
        <v>70.31</v>
      </c>
      <c r="O27" s="35">
        <v>112.58</v>
      </c>
      <c r="P27" s="35">
        <v>-6.21</v>
      </c>
      <c r="Q27" s="35">
        <v>132</v>
      </c>
      <c r="R27" s="35">
        <f t="shared" si="2"/>
        <v>861.17</v>
      </c>
      <c r="S27" s="35">
        <f t="shared" si="3"/>
        <v>904.22849999999994</v>
      </c>
      <c r="U27" s="35">
        <v>330.02</v>
      </c>
      <c r="V27" s="35">
        <v>65.75</v>
      </c>
      <c r="W27" s="35">
        <v>59.67</v>
      </c>
      <c r="X27" s="35">
        <v>119.9</v>
      </c>
      <c r="Y27" s="35">
        <v>12.62</v>
      </c>
      <c r="Z27" s="35">
        <v>132</v>
      </c>
      <c r="AA27" s="35">
        <f t="shared" si="4"/>
        <v>719.96</v>
      </c>
      <c r="AB27" s="35">
        <f t="shared" si="5"/>
        <v>755.95800000000008</v>
      </c>
      <c r="AD27" s="35">
        <v>340.55</v>
      </c>
      <c r="AE27" s="35">
        <v>48.68</v>
      </c>
      <c r="AF27" s="35">
        <v>50.94</v>
      </c>
      <c r="AG27" s="35">
        <v>93.88</v>
      </c>
      <c r="AH27" s="35">
        <v>-5.76</v>
      </c>
      <c r="AI27" s="35">
        <v>132</v>
      </c>
      <c r="AJ27" s="35">
        <f t="shared" si="6"/>
        <v>660.29</v>
      </c>
      <c r="AK27" s="35">
        <f t="shared" si="7"/>
        <v>693.30449999999996</v>
      </c>
      <c r="AM27" s="35">
        <v>228.96</v>
      </c>
      <c r="AN27" s="35">
        <v>50.66</v>
      </c>
      <c r="AO27" s="35">
        <v>42.58</v>
      </c>
      <c r="AP27" s="35">
        <v>99.44</v>
      </c>
      <c r="AQ27" s="35">
        <v>0.51</v>
      </c>
      <c r="AR27" s="35">
        <v>132</v>
      </c>
      <c r="AS27" s="35">
        <f t="shared" si="8"/>
        <v>554.15</v>
      </c>
      <c r="AT27" s="35">
        <f t="shared" si="9"/>
        <v>581.85749999999996</v>
      </c>
      <c r="AV27" s="35">
        <v>181.94</v>
      </c>
      <c r="AW27" s="35">
        <v>49.78</v>
      </c>
      <c r="AX27" s="35">
        <v>42.16</v>
      </c>
      <c r="AY27" s="35">
        <v>104.39</v>
      </c>
      <c r="AZ27" s="35">
        <v>15.68</v>
      </c>
      <c r="BA27" s="35">
        <v>132</v>
      </c>
      <c r="BB27" s="35">
        <f t="shared" si="10"/>
        <v>525.95000000000005</v>
      </c>
      <c r="BC27" s="35">
        <f t="shared" si="11"/>
        <v>552.24750000000006</v>
      </c>
    </row>
    <row r="28" spans="2:55" s="23" customFormat="1" x14ac:dyDescent="0.25">
      <c r="B28" s="20">
        <v>2043</v>
      </c>
      <c r="C28" s="35">
        <v>451.77</v>
      </c>
      <c r="D28" s="35">
        <v>36.090000000000003</v>
      </c>
      <c r="E28" s="35">
        <v>55.87</v>
      </c>
      <c r="F28" s="35">
        <v>105.73</v>
      </c>
      <c r="G28" s="35">
        <v>-3.3</v>
      </c>
      <c r="H28" s="35">
        <v>132</v>
      </c>
      <c r="I28" s="35">
        <f t="shared" si="0"/>
        <v>778.16000000000008</v>
      </c>
      <c r="J28" s="35">
        <f t="shared" si="1"/>
        <v>817.0680000000001</v>
      </c>
      <c r="K28"/>
      <c r="L28" s="35">
        <v>405.25</v>
      </c>
      <c r="M28" s="35">
        <v>68.84</v>
      </c>
      <c r="N28" s="35">
        <v>61.96</v>
      </c>
      <c r="O28" s="35">
        <v>112.6</v>
      </c>
      <c r="P28" s="35">
        <v>-2.48</v>
      </c>
      <c r="Q28" s="35">
        <v>132</v>
      </c>
      <c r="R28" s="35">
        <f t="shared" si="2"/>
        <v>778.17000000000007</v>
      </c>
      <c r="S28" s="35">
        <f t="shared" si="3"/>
        <v>817.07850000000008</v>
      </c>
      <c r="U28" s="35">
        <v>377.74</v>
      </c>
      <c r="V28" s="35">
        <v>67.53</v>
      </c>
      <c r="W28" s="35">
        <v>67.52</v>
      </c>
      <c r="X28" s="35">
        <v>119.83</v>
      </c>
      <c r="Y28" s="35">
        <v>14.74</v>
      </c>
      <c r="Z28" s="35">
        <v>132</v>
      </c>
      <c r="AA28" s="35">
        <f t="shared" si="4"/>
        <v>779.36</v>
      </c>
      <c r="AB28" s="35">
        <f t="shared" si="5"/>
        <v>818.32800000000009</v>
      </c>
      <c r="AD28" s="35">
        <v>333.17</v>
      </c>
      <c r="AE28" s="35">
        <v>47.56</v>
      </c>
      <c r="AF28" s="35">
        <v>50.09</v>
      </c>
      <c r="AG28" s="35">
        <v>93.71</v>
      </c>
      <c r="AH28" s="35">
        <v>-3.43</v>
      </c>
      <c r="AI28" s="35">
        <v>132</v>
      </c>
      <c r="AJ28" s="35">
        <f t="shared" si="6"/>
        <v>653.10000000000014</v>
      </c>
      <c r="AK28" s="35">
        <f t="shared" si="7"/>
        <v>685.75500000000022</v>
      </c>
      <c r="AM28" s="35">
        <v>225.66</v>
      </c>
      <c r="AN28" s="35">
        <v>49.82</v>
      </c>
      <c r="AO28" s="35">
        <v>42.8</v>
      </c>
      <c r="AP28" s="35">
        <v>99.57</v>
      </c>
      <c r="AQ28" s="35">
        <v>0.43</v>
      </c>
      <c r="AR28" s="35">
        <v>132</v>
      </c>
      <c r="AS28" s="35">
        <f t="shared" si="8"/>
        <v>550.28</v>
      </c>
      <c r="AT28" s="35">
        <f t="shared" si="9"/>
        <v>577.79399999999998</v>
      </c>
      <c r="AV28" s="35">
        <v>173.62</v>
      </c>
      <c r="AW28" s="35">
        <v>49.53</v>
      </c>
      <c r="AX28" s="35">
        <v>40.65</v>
      </c>
      <c r="AY28" s="35">
        <v>105.63</v>
      </c>
      <c r="AZ28" s="35">
        <v>14.77</v>
      </c>
      <c r="BA28" s="35">
        <v>132</v>
      </c>
      <c r="BB28" s="35">
        <f t="shared" si="10"/>
        <v>516.20000000000005</v>
      </c>
      <c r="BC28" s="35">
        <f t="shared" si="11"/>
        <v>542.0100000000001</v>
      </c>
    </row>
    <row r="29" spans="2:55" s="23" customFormat="1" x14ac:dyDescent="0.25">
      <c r="B29" s="20">
        <v>2044</v>
      </c>
      <c r="C29" s="35">
        <v>456.2</v>
      </c>
      <c r="D29" s="35">
        <v>30.51</v>
      </c>
      <c r="E29" s="35">
        <v>56.54</v>
      </c>
      <c r="F29" s="35">
        <v>106.05</v>
      </c>
      <c r="G29" s="35">
        <v>-1.58</v>
      </c>
      <c r="H29" s="35">
        <v>130</v>
      </c>
      <c r="I29" s="35">
        <f t="shared" si="0"/>
        <v>777.71999999999991</v>
      </c>
      <c r="J29" s="35">
        <f t="shared" si="1"/>
        <v>816.60599999999999</v>
      </c>
      <c r="K29"/>
      <c r="L29" s="35">
        <v>452.79</v>
      </c>
      <c r="M29" s="35">
        <v>58.58</v>
      </c>
      <c r="N29" s="35">
        <v>69.349999999999994</v>
      </c>
      <c r="O29" s="35">
        <v>114.03</v>
      </c>
      <c r="P29" s="35">
        <v>-1.25</v>
      </c>
      <c r="Q29" s="35">
        <v>130</v>
      </c>
      <c r="R29" s="35">
        <f t="shared" si="2"/>
        <v>823.5</v>
      </c>
      <c r="S29" s="35">
        <f t="shared" si="3"/>
        <v>864.67500000000007</v>
      </c>
      <c r="U29" s="35">
        <v>276.07</v>
      </c>
      <c r="V29" s="35">
        <v>68.650000000000006</v>
      </c>
      <c r="W29" s="35">
        <v>55.08</v>
      </c>
      <c r="X29" s="35">
        <v>120.41</v>
      </c>
      <c r="Y29" s="35">
        <v>17.25</v>
      </c>
      <c r="Z29" s="35">
        <v>130</v>
      </c>
      <c r="AA29" s="35">
        <f t="shared" si="4"/>
        <v>667.46</v>
      </c>
      <c r="AB29" s="35">
        <f t="shared" si="5"/>
        <v>700.83300000000008</v>
      </c>
      <c r="AD29" s="35">
        <v>335.48</v>
      </c>
      <c r="AE29" s="35">
        <v>44.76</v>
      </c>
      <c r="AF29" s="35">
        <v>50.3</v>
      </c>
      <c r="AG29" s="35">
        <v>93.63</v>
      </c>
      <c r="AH29" s="35">
        <v>-1.55</v>
      </c>
      <c r="AI29" s="35">
        <v>130</v>
      </c>
      <c r="AJ29" s="35">
        <f t="shared" si="6"/>
        <v>652.62000000000012</v>
      </c>
      <c r="AK29" s="35">
        <f t="shared" si="7"/>
        <v>685.2510000000002</v>
      </c>
      <c r="AM29" s="35">
        <v>221.76</v>
      </c>
      <c r="AN29" s="35">
        <v>48.39</v>
      </c>
      <c r="AO29" s="35">
        <v>42.94</v>
      </c>
      <c r="AP29" s="35">
        <v>100.14</v>
      </c>
      <c r="AQ29" s="35">
        <v>0.28000000000000003</v>
      </c>
      <c r="AR29" s="35">
        <v>130</v>
      </c>
      <c r="AS29" s="35">
        <f t="shared" si="8"/>
        <v>543.51</v>
      </c>
      <c r="AT29" s="35">
        <f t="shared" si="9"/>
        <v>570.68550000000005</v>
      </c>
      <c r="AV29" s="35">
        <v>164.9</v>
      </c>
      <c r="AW29" s="35">
        <v>48.86</v>
      </c>
      <c r="AX29" s="35">
        <v>39.94</v>
      </c>
      <c r="AY29" s="35">
        <v>106.05</v>
      </c>
      <c r="AZ29" s="35">
        <v>14.7</v>
      </c>
      <c r="BA29" s="35">
        <v>130</v>
      </c>
      <c r="BB29" s="35">
        <f t="shared" si="10"/>
        <v>504.45</v>
      </c>
      <c r="BC29" s="35">
        <f t="shared" si="11"/>
        <v>529.67250000000001</v>
      </c>
    </row>
    <row r="30" spans="2:55" s="23" customFormat="1" x14ac:dyDescent="0.25">
      <c r="B30" s="20">
        <v>2045</v>
      </c>
      <c r="C30" s="35">
        <v>519.4</v>
      </c>
      <c r="D30" s="35">
        <v>22.46</v>
      </c>
      <c r="E30" s="35">
        <v>61.94</v>
      </c>
      <c r="F30" s="35">
        <v>106.2</v>
      </c>
      <c r="G30" s="35">
        <v>0</v>
      </c>
      <c r="H30" s="35">
        <v>129</v>
      </c>
      <c r="I30" s="35">
        <f t="shared" si="0"/>
        <v>839</v>
      </c>
      <c r="J30" s="35">
        <f t="shared" si="1"/>
        <v>880.95</v>
      </c>
      <c r="K30"/>
      <c r="L30" s="35">
        <v>411.01</v>
      </c>
      <c r="M30" s="35">
        <v>45.36</v>
      </c>
      <c r="N30" s="35">
        <v>64.849999999999994</v>
      </c>
      <c r="O30" s="35">
        <v>113.72</v>
      </c>
      <c r="P30" s="35">
        <v>0</v>
      </c>
      <c r="Q30" s="35">
        <v>129</v>
      </c>
      <c r="R30" s="35">
        <f t="shared" si="2"/>
        <v>763.94</v>
      </c>
      <c r="S30" s="35">
        <f t="shared" si="3"/>
        <v>802.13700000000006</v>
      </c>
      <c r="U30" s="35">
        <v>260.61</v>
      </c>
      <c r="V30" s="35">
        <v>47.37</v>
      </c>
      <c r="W30" s="35">
        <v>52.76</v>
      </c>
      <c r="X30" s="35">
        <v>121.35</v>
      </c>
      <c r="Y30" s="35">
        <v>18.04</v>
      </c>
      <c r="Z30" s="35">
        <v>129</v>
      </c>
      <c r="AA30" s="35">
        <f t="shared" si="4"/>
        <v>629.13000000000011</v>
      </c>
      <c r="AB30" s="35">
        <f t="shared" si="5"/>
        <v>660.58650000000011</v>
      </c>
      <c r="AD30" s="35">
        <v>322.91000000000003</v>
      </c>
      <c r="AE30" s="35">
        <v>43.24</v>
      </c>
      <c r="AF30" s="35">
        <v>48.31</v>
      </c>
      <c r="AG30" s="35">
        <v>93.44</v>
      </c>
      <c r="AH30" s="35">
        <v>0</v>
      </c>
      <c r="AI30" s="35">
        <v>129</v>
      </c>
      <c r="AJ30" s="35">
        <f t="shared" si="6"/>
        <v>636.90000000000009</v>
      </c>
      <c r="AK30" s="35">
        <f t="shared" si="7"/>
        <v>668.74500000000012</v>
      </c>
      <c r="AM30" s="35">
        <v>224.05</v>
      </c>
      <c r="AN30" s="35">
        <v>46.51</v>
      </c>
      <c r="AO30" s="35">
        <v>43.63</v>
      </c>
      <c r="AP30" s="35">
        <v>99.2</v>
      </c>
      <c r="AQ30" s="35">
        <v>0</v>
      </c>
      <c r="AR30" s="35">
        <v>129</v>
      </c>
      <c r="AS30" s="35">
        <f t="shared" si="8"/>
        <v>542.39</v>
      </c>
      <c r="AT30" s="35">
        <f t="shared" si="9"/>
        <v>569.5095</v>
      </c>
      <c r="AV30" s="35">
        <v>160.28</v>
      </c>
      <c r="AW30" s="35">
        <v>49.19</v>
      </c>
      <c r="AX30" s="35">
        <v>39.35</v>
      </c>
      <c r="AY30" s="35">
        <v>106.46</v>
      </c>
      <c r="AZ30" s="35">
        <v>13.76</v>
      </c>
      <c r="BA30" s="35">
        <v>129</v>
      </c>
      <c r="BB30" s="35">
        <f t="shared" si="10"/>
        <v>498.03999999999996</v>
      </c>
      <c r="BC30" s="35">
        <f t="shared" si="11"/>
        <v>522.94200000000001</v>
      </c>
    </row>
    <row r="31" spans="2:55" s="23" customFormat="1" x14ac:dyDescent="0.25">
      <c r="B31" s="20">
        <v>2046</v>
      </c>
      <c r="C31" s="35">
        <v>543.41999999999996</v>
      </c>
      <c r="D31" s="35">
        <v>2.68</v>
      </c>
      <c r="E31" s="35">
        <v>65.11</v>
      </c>
      <c r="F31" s="35">
        <v>107.92</v>
      </c>
      <c r="G31" s="35">
        <v>0</v>
      </c>
      <c r="H31" s="35">
        <v>129</v>
      </c>
      <c r="I31" s="35">
        <f t="shared" si="0"/>
        <v>848.12999999999988</v>
      </c>
      <c r="J31" s="35">
        <f t="shared" si="1"/>
        <v>890.53649999999993</v>
      </c>
      <c r="K31"/>
      <c r="L31" s="35">
        <v>490.15</v>
      </c>
      <c r="M31" s="35">
        <v>25.2</v>
      </c>
      <c r="N31" s="35">
        <v>74.319999999999993</v>
      </c>
      <c r="O31" s="35">
        <v>112.7</v>
      </c>
      <c r="P31" s="35">
        <v>0</v>
      </c>
      <c r="Q31" s="35">
        <v>129</v>
      </c>
      <c r="R31" s="35">
        <f t="shared" si="2"/>
        <v>831.37000000000012</v>
      </c>
      <c r="S31" s="35">
        <f t="shared" si="3"/>
        <v>872.9385000000002</v>
      </c>
      <c r="U31" s="35">
        <v>243.8</v>
      </c>
      <c r="V31" s="35">
        <v>18.649999999999999</v>
      </c>
      <c r="W31" s="35">
        <v>51.76</v>
      </c>
      <c r="X31" s="35">
        <v>122.11</v>
      </c>
      <c r="Y31" s="35">
        <v>20.05</v>
      </c>
      <c r="Z31" s="35">
        <v>129</v>
      </c>
      <c r="AA31" s="35">
        <f t="shared" si="4"/>
        <v>585.37</v>
      </c>
      <c r="AB31" s="35">
        <f t="shared" si="5"/>
        <v>614.63850000000002</v>
      </c>
      <c r="AD31" s="35">
        <v>316.92</v>
      </c>
      <c r="AE31" s="35">
        <v>40.700000000000003</v>
      </c>
      <c r="AF31" s="35">
        <v>47.3</v>
      </c>
      <c r="AG31" s="35">
        <v>93.34</v>
      </c>
      <c r="AH31" s="35">
        <v>0</v>
      </c>
      <c r="AI31" s="35">
        <v>129</v>
      </c>
      <c r="AJ31" s="35">
        <f t="shared" si="6"/>
        <v>627.26</v>
      </c>
      <c r="AK31" s="35">
        <f t="shared" si="7"/>
        <v>658.62300000000005</v>
      </c>
      <c r="AM31" s="35">
        <v>226.6</v>
      </c>
      <c r="AN31" s="35">
        <v>44.09</v>
      </c>
      <c r="AO31" s="35">
        <v>44.59</v>
      </c>
      <c r="AP31" s="35">
        <v>100.88</v>
      </c>
      <c r="AQ31" s="35">
        <v>0</v>
      </c>
      <c r="AR31" s="35">
        <v>129</v>
      </c>
      <c r="AS31" s="35">
        <f t="shared" si="8"/>
        <v>545.16</v>
      </c>
      <c r="AT31" s="35">
        <f t="shared" si="9"/>
        <v>572.41800000000001</v>
      </c>
      <c r="AV31" s="35">
        <v>156.83000000000001</v>
      </c>
      <c r="AW31" s="35">
        <v>44.69</v>
      </c>
      <c r="AX31" s="35">
        <v>39.22</v>
      </c>
      <c r="AY31" s="35">
        <v>107.08</v>
      </c>
      <c r="AZ31" s="35">
        <v>14</v>
      </c>
      <c r="BA31" s="35">
        <v>129</v>
      </c>
      <c r="BB31" s="35">
        <f t="shared" si="10"/>
        <v>490.82</v>
      </c>
      <c r="BC31" s="35">
        <f t="shared" si="11"/>
        <v>515.36099999999999</v>
      </c>
    </row>
    <row r="32" spans="2:55" s="23" customFormat="1" x14ac:dyDescent="0.25">
      <c r="B32" s="20">
        <v>2047</v>
      </c>
      <c r="C32" s="35">
        <v>570.64</v>
      </c>
      <c r="D32" s="35">
        <v>2.5299999999999998</v>
      </c>
      <c r="E32" s="35">
        <v>67.239999999999995</v>
      </c>
      <c r="F32" s="35">
        <v>107.28</v>
      </c>
      <c r="G32" s="35">
        <v>0</v>
      </c>
      <c r="H32" s="35">
        <v>130</v>
      </c>
      <c r="I32" s="35">
        <f t="shared" si="0"/>
        <v>877.68999999999994</v>
      </c>
      <c r="J32" s="35">
        <f t="shared" si="1"/>
        <v>921.57449999999994</v>
      </c>
      <c r="K32"/>
      <c r="L32" s="35">
        <v>485.93</v>
      </c>
      <c r="M32" s="35">
        <v>4.16</v>
      </c>
      <c r="N32" s="35">
        <v>73.66</v>
      </c>
      <c r="O32" s="35">
        <v>113.49</v>
      </c>
      <c r="P32" s="35">
        <v>0</v>
      </c>
      <c r="Q32" s="35">
        <v>130</v>
      </c>
      <c r="R32" s="35">
        <f t="shared" si="2"/>
        <v>807.24</v>
      </c>
      <c r="S32" s="35">
        <f t="shared" si="3"/>
        <v>847.60200000000009</v>
      </c>
      <c r="U32" s="35">
        <v>230.52</v>
      </c>
      <c r="V32" s="35">
        <v>15.54</v>
      </c>
      <c r="W32" s="35">
        <v>51.07</v>
      </c>
      <c r="X32" s="35">
        <v>122.78</v>
      </c>
      <c r="Y32" s="35">
        <v>20.239999999999998</v>
      </c>
      <c r="Z32" s="35">
        <v>130</v>
      </c>
      <c r="AA32" s="35">
        <f t="shared" si="4"/>
        <v>570.15</v>
      </c>
      <c r="AB32" s="35">
        <f t="shared" si="5"/>
        <v>598.65750000000003</v>
      </c>
      <c r="AD32" s="35">
        <v>282</v>
      </c>
      <c r="AE32" s="35">
        <v>37.369999999999997</v>
      </c>
      <c r="AF32" s="35">
        <v>41.94</v>
      </c>
      <c r="AG32" s="35">
        <v>93.51</v>
      </c>
      <c r="AH32" s="35">
        <v>0</v>
      </c>
      <c r="AI32" s="35">
        <v>130</v>
      </c>
      <c r="AJ32" s="35">
        <f t="shared" si="6"/>
        <v>584.81999999999994</v>
      </c>
      <c r="AK32" s="35">
        <f t="shared" si="7"/>
        <v>614.06099999999992</v>
      </c>
      <c r="AM32" s="35">
        <v>245.18</v>
      </c>
      <c r="AN32" s="35">
        <v>41.03</v>
      </c>
      <c r="AO32" s="35">
        <v>47.72</v>
      </c>
      <c r="AP32" s="35">
        <v>104.25</v>
      </c>
      <c r="AQ32" s="35">
        <v>0</v>
      </c>
      <c r="AR32" s="35">
        <v>130</v>
      </c>
      <c r="AS32" s="35">
        <f t="shared" si="8"/>
        <v>568.18000000000006</v>
      </c>
      <c r="AT32" s="35">
        <f t="shared" si="9"/>
        <v>596.58900000000006</v>
      </c>
      <c r="AV32" s="35">
        <v>155.4</v>
      </c>
      <c r="AW32" s="35">
        <v>45.14</v>
      </c>
      <c r="AX32" s="35">
        <v>39.5</v>
      </c>
      <c r="AY32" s="35">
        <v>107.5</v>
      </c>
      <c r="AZ32" s="35">
        <v>14.25</v>
      </c>
      <c r="BA32" s="35">
        <v>130</v>
      </c>
      <c r="BB32" s="35">
        <f t="shared" si="10"/>
        <v>491.79</v>
      </c>
      <c r="BC32" s="35">
        <f t="shared" si="11"/>
        <v>516.37950000000001</v>
      </c>
    </row>
    <row r="33" spans="1:55" s="23" customFormat="1" x14ac:dyDescent="0.25">
      <c r="B33" s="20">
        <v>2048</v>
      </c>
      <c r="C33" s="35">
        <v>542.22</v>
      </c>
      <c r="D33" s="35">
        <v>2.54</v>
      </c>
      <c r="E33" s="35">
        <v>64.16</v>
      </c>
      <c r="F33" s="35">
        <v>106.51</v>
      </c>
      <c r="G33" s="35">
        <v>0</v>
      </c>
      <c r="H33" s="35">
        <v>129</v>
      </c>
      <c r="I33" s="35">
        <f t="shared" si="0"/>
        <v>844.43</v>
      </c>
      <c r="J33" s="35">
        <f t="shared" si="1"/>
        <v>886.65149999999994</v>
      </c>
      <c r="K33"/>
      <c r="L33" s="35">
        <v>409.78</v>
      </c>
      <c r="M33" s="35">
        <v>2.73</v>
      </c>
      <c r="N33" s="35">
        <v>65.819999999999993</v>
      </c>
      <c r="O33" s="35">
        <v>114.6</v>
      </c>
      <c r="P33" s="35">
        <v>0</v>
      </c>
      <c r="Q33" s="35">
        <v>129</v>
      </c>
      <c r="R33" s="35">
        <f t="shared" si="2"/>
        <v>721.93</v>
      </c>
      <c r="S33" s="35">
        <f t="shared" si="3"/>
        <v>758.02649999999994</v>
      </c>
      <c r="U33" s="35">
        <v>218.37</v>
      </c>
      <c r="V33" s="35">
        <v>5.95</v>
      </c>
      <c r="W33" s="35">
        <v>50.93</v>
      </c>
      <c r="X33" s="35">
        <v>125.94</v>
      </c>
      <c r="Y33" s="35">
        <v>20.2</v>
      </c>
      <c r="Z33" s="35">
        <v>129</v>
      </c>
      <c r="AA33" s="35">
        <f t="shared" si="4"/>
        <v>550.39</v>
      </c>
      <c r="AB33" s="35">
        <f t="shared" si="5"/>
        <v>577.90949999999998</v>
      </c>
      <c r="AD33" s="35">
        <v>328.77</v>
      </c>
      <c r="AE33" s="35">
        <v>22.44</v>
      </c>
      <c r="AF33" s="35">
        <v>47.25</v>
      </c>
      <c r="AG33" s="35">
        <v>93.79</v>
      </c>
      <c r="AH33" s="35">
        <v>0</v>
      </c>
      <c r="AI33" s="35">
        <v>129</v>
      </c>
      <c r="AJ33" s="35">
        <f t="shared" si="6"/>
        <v>621.25</v>
      </c>
      <c r="AK33" s="35">
        <f t="shared" si="7"/>
        <v>652.3125</v>
      </c>
      <c r="AM33" s="35">
        <v>237.56</v>
      </c>
      <c r="AN33" s="35">
        <v>35.450000000000003</v>
      </c>
      <c r="AO33" s="35">
        <v>46.66</v>
      </c>
      <c r="AP33" s="35">
        <v>101.29</v>
      </c>
      <c r="AQ33" s="35">
        <v>0</v>
      </c>
      <c r="AR33" s="35">
        <v>129</v>
      </c>
      <c r="AS33" s="35">
        <f t="shared" si="8"/>
        <v>549.96</v>
      </c>
      <c r="AT33" s="35">
        <f t="shared" si="9"/>
        <v>577.45800000000008</v>
      </c>
      <c r="AV33" s="35">
        <v>149.33000000000001</v>
      </c>
      <c r="AW33" s="35">
        <v>38.36</v>
      </c>
      <c r="AX33" s="35">
        <v>38.979999999999997</v>
      </c>
      <c r="AY33" s="35">
        <v>106.5</v>
      </c>
      <c r="AZ33" s="35">
        <v>8.8000000000000007</v>
      </c>
      <c r="BA33" s="35">
        <v>129</v>
      </c>
      <c r="BB33" s="35">
        <f t="shared" si="10"/>
        <v>470.96999999999997</v>
      </c>
      <c r="BC33" s="35">
        <f t="shared" si="11"/>
        <v>494.51850000000002</v>
      </c>
    </row>
    <row r="34" spans="1:55" s="23" customFormat="1" x14ac:dyDescent="0.25">
      <c r="B34" s="20">
        <v>2049</v>
      </c>
      <c r="C34" s="35">
        <v>522.6</v>
      </c>
      <c r="D34" s="35">
        <v>2.56</v>
      </c>
      <c r="E34" s="35">
        <v>61.22</v>
      </c>
      <c r="F34" s="35">
        <v>108.14</v>
      </c>
      <c r="G34" s="35">
        <v>0</v>
      </c>
      <c r="H34" s="35">
        <v>131</v>
      </c>
      <c r="I34" s="35">
        <f t="shared" si="0"/>
        <v>825.52</v>
      </c>
      <c r="J34" s="35">
        <f t="shared" si="1"/>
        <v>866.79600000000005</v>
      </c>
      <c r="K34"/>
      <c r="L34" s="35">
        <v>394.65</v>
      </c>
      <c r="M34" s="35">
        <v>2.5499999999999998</v>
      </c>
      <c r="N34" s="35">
        <v>64.099999999999994</v>
      </c>
      <c r="O34" s="35">
        <v>116.69</v>
      </c>
      <c r="P34" s="35">
        <v>0</v>
      </c>
      <c r="Q34" s="35">
        <v>131</v>
      </c>
      <c r="R34" s="35">
        <f t="shared" si="2"/>
        <v>708.99</v>
      </c>
      <c r="S34" s="35">
        <f t="shared" si="3"/>
        <v>744.43950000000007</v>
      </c>
      <c r="U34" s="35">
        <v>202.43</v>
      </c>
      <c r="V34" s="35">
        <v>2.78</v>
      </c>
      <c r="W34" s="35">
        <v>49.3</v>
      </c>
      <c r="X34" s="35">
        <v>125.23</v>
      </c>
      <c r="Y34" s="35">
        <v>19.21</v>
      </c>
      <c r="Z34" s="35">
        <v>131</v>
      </c>
      <c r="AA34" s="35">
        <f t="shared" si="4"/>
        <v>529.95000000000005</v>
      </c>
      <c r="AB34" s="35">
        <f t="shared" si="5"/>
        <v>556.4475000000001</v>
      </c>
      <c r="AD34" s="35">
        <v>268.02</v>
      </c>
      <c r="AE34" s="35">
        <v>6.36</v>
      </c>
      <c r="AF34" s="35">
        <v>39.270000000000003</v>
      </c>
      <c r="AG34" s="35">
        <v>95</v>
      </c>
      <c r="AH34" s="35">
        <v>0</v>
      </c>
      <c r="AI34" s="35">
        <v>131</v>
      </c>
      <c r="AJ34" s="35">
        <f t="shared" si="6"/>
        <v>539.65</v>
      </c>
      <c r="AK34" s="35">
        <f t="shared" si="7"/>
        <v>566.63250000000005</v>
      </c>
      <c r="AM34" s="35">
        <v>292.73</v>
      </c>
      <c r="AN34" s="35">
        <v>13.54</v>
      </c>
      <c r="AO34" s="35">
        <v>54.02</v>
      </c>
      <c r="AP34" s="35">
        <v>102.55</v>
      </c>
      <c r="AQ34" s="35">
        <v>0</v>
      </c>
      <c r="AR34" s="35">
        <v>131</v>
      </c>
      <c r="AS34" s="35">
        <f t="shared" si="8"/>
        <v>593.84</v>
      </c>
      <c r="AT34" s="35">
        <f t="shared" si="9"/>
        <v>623.53200000000004</v>
      </c>
      <c r="AV34" s="35">
        <v>150.38999999999999</v>
      </c>
      <c r="AW34" s="35">
        <v>29.04</v>
      </c>
      <c r="AX34" s="35">
        <v>39.130000000000003</v>
      </c>
      <c r="AY34" s="35">
        <v>108.08</v>
      </c>
      <c r="AZ34" s="35">
        <v>10.36</v>
      </c>
      <c r="BA34" s="35">
        <v>131</v>
      </c>
      <c r="BB34" s="35">
        <f t="shared" si="10"/>
        <v>468</v>
      </c>
      <c r="BC34" s="35">
        <f t="shared" si="11"/>
        <v>491.40000000000003</v>
      </c>
    </row>
    <row r="35" spans="1:55" x14ac:dyDescent="0.25">
      <c r="B35" s="20">
        <v>2050</v>
      </c>
      <c r="C35" s="35">
        <v>848.99</v>
      </c>
      <c r="D35" s="35">
        <v>12.3</v>
      </c>
      <c r="E35" s="35">
        <v>91.19</v>
      </c>
      <c r="F35" s="35">
        <v>108.39</v>
      </c>
      <c r="G35" s="35">
        <v>0</v>
      </c>
      <c r="H35" s="35">
        <v>121</v>
      </c>
      <c r="I35" s="35">
        <f t="shared" si="0"/>
        <v>1181.8700000000001</v>
      </c>
      <c r="J35" s="35">
        <f t="shared" si="1"/>
        <v>1240.9635000000001</v>
      </c>
      <c r="L35" s="35">
        <v>357.8</v>
      </c>
      <c r="M35" s="35">
        <v>41.8</v>
      </c>
      <c r="N35" s="35">
        <v>101.02</v>
      </c>
      <c r="O35" s="35">
        <v>121.3</v>
      </c>
      <c r="P35" s="35">
        <v>0</v>
      </c>
      <c r="Q35" s="35">
        <v>121</v>
      </c>
      <c r="R35" s="35">
        <f t="shared" si="2"/>
        <v>742.92</v>
      </c>
      <c r="S35" s="35">
        <f t="shared" si="3"/>
        <v>780.06600000000003</v>
      </c>
      <c r="T35" s="23"/>
      <c r="U35" s="35">
        <v>204.18</v>
      </c>
      <c r="V35" s="35">
        <v>57.11</v>
      </c>
      <c r="W35" s="35">
        <v>48.91</v>
      </c>
      <c r="X35" s="35">
        <v>127.99</v>
      </c>
      <c r="Y35" s="35">
        <v>15.4</v>
      </c>
      <c r="Z35" s="35">
        <v>121</v>
      </c>
      <c r="AA35" s="35">
        <f t="shared" si="4"/>
        <v>574.59</v>
      </c>
      <c r="AB35" s="35">
        <f t="shared" si="5"/>
        <v>603.31950000000006</v>
      </c>
      <c r="AC35" s="23"/>
      <c r="AD35" s="35">
        <v>324.51</v>
      </c>
      <c r="AE35" s="35">
        <v>2.06</v>
      </c>
      <c r="AF35" s="35">
        <v>63.1</v>
      </c>
      <c r="AG35" s="35">
        <v>98.05</v>
      </c>
      <c r="AH35" s="35">
        <v>0</v>
      </c>
      <c r="AI35" s="35">
        <v>121</v>
      </c>
      <c r="AJ35" s="35">
        <f t="shared" si="6"/>
        <v>608.72</v>
      </c>
      <c r="AK35" s="35">
        <f t="shared" si="7"/>
        <v>639.15600000000006</v>
      </c>
      <c r="AL35" s="23"/>
      <c r="AM35" s="35">
        <v>423.07</v>
      </c>
      <c r="AN35" s="35">
        <v>2.0699999999999998</v>
      </c>
      <c r="AO35" s="35">
        <v>70.59</v>
      </c>
      <c r="AP35" s="35">
        <v>105.87</v>
      </c>
      <c r="AQ35" s="35">
        <v>0</v>
      </c>
      <c r="AR35" s="35">
        <v>121</v>
      </c>
      <c r="AS35" s="35">
        <f t="shared" si="8"/>
        <v>722.6</v>
      </c>
      <c r="AT35" s="35">
        <f t="shared" si="9"/>
        <v>758.73</v>
      </c>
      <c r="AU35" s="23"/>
      <c r="AV35" s="35">
        <v>140.76</v>
      </c>
      <c r="AW35" s="35">
        <v>5.42</v>
      </c>
      <c r="AX35" s="35">
        <v>37.61</v>
      </c>
      <c r="AY35" s="35">
        <v>108.96</v>
      </c>
      <c r="AZ35" s="35">
        <v>11.09</v>
      </c>
      <c r="BA35" s="35">
        <v>121</v>
      </c>
      <c r="BB35" s="35">
        <f t="shared" si="10"/>
        <v>424.83999999999992</v>
      </c>
      <c r="BC35" s="35">
        <f t="shared" si="11"/>
        <v>446.08199999999994</v>
      </c>
    </row>
    <row r="36" spans="1:55" x14ac:dyDescent="0.25">
      <c r="D36" s="35"/>
      <c r="J36" s="35"/>
      <c r="M36" s="35"/>
      <c r="S36" s="35"/>
      <c r="V36" s="35"/>
      <c r="AB36" s="35"/>
      <c r="AE36" s="35"/>
      <c r="AK36" s="35"/>
      <c r="AN36" s="35"/>
      <c r="AT36" s="35"/>
      <c r="AW36" s="35"/>
      <c r="BC36" s="35"/>
    </row>
    <row r="37" spans="1:55" x14ac:dyDescent="0.25">
      <c r="A37" s="58" t="s">
        <v>66</v>
      </c>
      <c r="B37" s="58"/>
      <c r="C37" s="36">
        <f t="shared" ref="C37:I37" si="12">AVERAGE(C5:C25)</f>
        <v>293.10333333333335</v>
      </c>
      <c r="D37" s="36">
        <f t="shared" si="12"/>
        <v>44.26047619047619</v>
      </c>
      <c r="E37" s="36">
        <f t="shared" si="12"/>
        <v>36.226666666666667</v>
      </c>
      <c r="F37" s="36">
        <f t="shared" si="12"/>
        <v>93.009523809523827</v>
      </c>
      <c r="G37" s="36">
        <f t="shared" si="12"/>
        <v>64.163809523809533</v>
      </c>
      <c r="H37" s="36">
        <f t="shared" si="12"/>
        <v>137.61904761904762</v>
      </c>
      <c r="I37" s="36">
        <f t="shared" si="12"/>
        <v>668.38285714285723</v>
      </c>
      <c r="J37" s="37">
        <f>AVERAGE(J5:J25)</f>
        <v>701.80200000000002</v>
      </c>
      <c r="L37" s="36">
        <f t="shared" ref="L37:R37" si="13">AVERAGE(L5:L25)</f>
        <v>286.65047619047618</v>
      </c>
      <c r="M37" s="36">
        <f t="shared" si="13"/>
        <v>47.986666666666665</v>
      </c>
      <c r="N37" s="36">
        <f t="shared" si="13"/>
        <v>37.966190476190476</v>
      </c>
      <c r="O37" s="36">
        <f t="shared" si="13"/>
        <v>94.895238095238085</v>
      </c>
      <c r="P37" s="36">
        <f t="shared" si="13"/>
        <v>65.240476190476173</v>
      </c>
      <c r="Q37" s="36">
        <f t="shared" si="13"/>
        <v>137.61904761904762</v>
      </c>
      <c r="R37" s="36">
        <f t="shared" si="13"/>
        <v>670.35809523809519</v>
      </c>
      <c r="S37" s="37">
        <f>AVERAGE(S5:S25)</f>
        <v>703.87599999999998</v>
      </c>
      <c r="U37" s="36">
        <f t="shared" ref="U37:AA37" si="14">AVERAGE(U5:U25)</f>
        <v>252.1552380952381</v>
      </c>
      <c r="V37" s="36">
        <f t="shared" si="14"/>
        <v>47.240952380952379</v>
      </c>
      <c r="W37" s="36">
        <f t="shared" si="14"/>
        <v>35.343333333333327</v>
      </c>
      <c r="X37" s="36">
        <f t="shared" si="14"/>
        <v>96.15428571428572</v>
      </c>
      <c r="Y37" s="36">
        <f t="shared" si="14"/>
        <v>70.955714285714294</v>
      </c>
      <c r="Z37" s="36">
        <f t="shared" si="14"/>
        <v>137.61904761904762</v>
      </c>
      <c r="AA37" s="36">
        <f t="shared" si="14"/>
        <v>639.46857142857129</v>
      </c>
      <c r="AB37" s="37">
        <f>AVERAGE(AB5:AB25)</f>
        <v>671.44200000000001</v>
      </c>
      <c r="AC37" s="46"/>
      <c r="AD37" s="36">
        <f t="shared" ref="AD37:AJ37" si="15">AVERAGE(AD5:AD25)</f>
        <v>225.5680952380952</v>
      </c>
      <c r="AE37" s="36">
        <f t="shared" si="15"/>
        <v>23.29095238095238</v>
      </c>
      <c r="AF37" s="36">
        <f t="shared" si="15"/>
        <v>31.235714285714288</v>
      </c>
      <c r="AG37" s="36">
        <f t="shared" si="15"/>
        <v>83.855714285714285</v>
      </c>
      <c r="AH37" s="36">
        <f t="shared" si="15"/>
        <v>67.830952380952382</v>
      </c>
      <c r="AI37" s="36">
        <f t="shared" si="15"/>
        <v>137.61904761904762</v>
      </c>
      <c r="AJ37" s="36">
        <f t="shared" si="15"/>
        <v>569.40047619047618</v>
      </c>
      <c r="AK37" s="37">
        <f>AVERAGE(AK5:AK25)</f>
        <v>597.87049999999999</v>
      </c>
      <c r="AM37" s="36">
        <f t="shared" ref="AM37:AS37" si="16">AVERAGE(AM5:AM25)</f>
        <v>212.15619047619052</v>
      </c>
      <c r="AN37" s="36">
        <f t="shared" si="16"/>
        <v>22.617142857142852</v>
      </c>
      <c r="AO37" s="36">
        <f t="shared" si="16"/>
        <v>30.801904761904762</v>
      </c>
      <c r="AP37" s="36">
        <f t="shared" si="16"/>
        <v>85.225238095238097</v>
      </c>
      <c r="AQ37" s="36">
        <f t="shared" si="16"/>
        <v>69.751428571428562</v>
      </c>
      <c r="AR37" s="36">
        <f t="shared" si="16"/>
        <v>137.61904761904762</v>
      </c>
      <c r="AS37" s="36">
        <f t="shared" si="16"/>
        <v>558.17095238095237</v>
      </c>
      <c r="AT37" s="37">
        <f>AVERAGE(AT5:AT25)</f>
        <v>586.07950000000005</v>
      </c>
      <c r="AV37" s="36">
        <f t="shared" ref="AV37:BB37" si="17">AVERAGE(AV5:AV25)</f>
        <v>204.84428571428569</v>
      </c>
      <c r="AW37" s="36">
        <f t="shared" si="17"/>
        <v>22.990476190476187</v>
      </c>
      <c r="AX37" s="36">
        <f t="shared" si="17"/>
        <v>31.111428571428572</v>
      </c>
      <c r="AY37" s="36">
        <f t="shared" si="17"/>
        <v>86.950952380952387</v>
      </c>
      <c r="AZ37" s="36">
        <f t="shared" si="17"/>
        <v>74.89571428571432</v>
      </c>
      <c r="BA37" s="36">
        <f t="shared" si="17"/>
        <v>137.61904761904762</v>
      </c>
      <c r="BB37" s="36">
        <f t="shared" si="17"/>
        <v>558.41190476190491</v>
      </c>
      <c r="BC37" s="37">
        <f>AVERAGE(BC5:BC25)</f>
        <v>586.33249999999998</v>
      </c>
    </row>
    <row r="38" spans="1:55" x14ac:dyDescent="0.25">
      <c r="A38" s="58" t="s">
        <v>67</v>
      </c>
      <c r="B38" s="58"/>
      <c r="C38" s="36">
        <f t="shared" ref="C38:I38" si="18">AVERAGE(C15:C35)</f>
        <v>446.00380952380954</v>
      </c>
      <c r="D38" s="36">
        <f t="shared" si="18"/>
        <v>41.103333333333325</v>
      </c>
      <c r="E38" s="36">
        <f t="shared" si="18"/>
        <v>55.580952380952382</v>
      </c>
      <c r="F38" s="36">
        <f t="shared" si="18"/>
        <v>104.7157142857143</v>
      </c>
      <c r="G38" s="36">
        <f t="shared" si="18"/>
        <v>10.74</v>
      </c>
      <c r="H38" s="36">
        <f t="shared" si="18"/>
        <v>134.0952380952381</v>
      </c>
      <c r="I38" s="36">
        <f t="shared" si="18"/>
        <v>792.2390476190476</v>
      </c>
      <c r="J38" s="37">
        <f>AVERAGE(J15:J35)</f>
        <v>831.85100000000011</v>
      </c>
      <c r="L38" s="36">
        <f t="shared" ref="L38:R38" si="19">AVERAGE(L15:L35)</f>
        <v>392.91666666666669</v>
      </c>
      <c r="M38" s="36">
        <f t="shared" si="19"/>
        <v>53.54095238095239</v>
      </c>
      <c r="N38" s="36">
        <f t="shared" si="19"/>
        <v>61.210952380952371</v>
      </c>
      <c r="O38" s="36">
        <f t="shared" si="19"/>
        <v>110.26190476190476</v>
      </c>
      <c r="P38" s="36">
        <f t="shared" si="19"/>
        <v>11.709047619047618</v>
      </c>
      <c r="Q38" s="36">
        <f t="shared" si="19"/>
        <v>134.0952380952381</v>
      </c>
      <c r="R38" s="36">
        <f t="shared" si="19"/>
        <v>763.73476190476197</v>
      </c>
      <c r="S38" s="37">
        <f>AVERAGE(S15:S35)</f>
        <v>801.92150000000004</v>
      </c>
      <c r="U38" s="36">
        <f t="shared" ref="U38:AA38" si="20">AVERAGE(U15:U35)</f>
        <v>278.09238095238095</v>
      </c>
      <c r="V38" s="36">
        <f t="shared" si="20"/>
        <v>54.496666666666655</v>
      </c>
      <c r="W38" s="36">
        <f t="shared" si="20"/>
        <v>50.541428571428568</v>
      </c>
      <c r="X38" s="36">
        <f t="shared" si="20"/>
        <v>115.3742857142857</v>
      </c>
      <c r="Y38" s="36">
        <f t="shared" si="20"/>
        <v>26.077619047619052</v>
      </c>
      <c r="Z38" s="36">
        <f t="shared" si="20"/>
        <v>134.0952380952381</v>
      </c>
      <c r="AA38" s="36">
        <f t="shared" si="20"/>
        <v>658.67761904761915</v>
      </c>
      <c r="AB38" s="37">
        <f>AVERAGE(AB15:AB35)</f>
        <v>691.61149999999998</v>
      </c>
      <c r="AD38" s="36">
        <f t="shared" ref="AD38:AJ38" si="21">AVERAGE(AD15:AD35)</f>
        <v>278.6409523809524</v>
      </c>
      <c r="AE38" s="36">
        <f t="shared" si="21"/>
        <v>38.215714285714284</v>
      </c>
      <c r="AF38" s="36">
        <f t="shared" si="21"/>
        <v>43.832857142857151</v>
      </c>
      <c r="AG38" s="36">
        <f t="shared" si="21"/>
        <v>91.84238095238095</v>
      </c>
      <c r="AH38" s="36">
        <f t="shared" si="21"/>
        <v>14.361904761904762</v>
      </c>
      <c r="AI38" s="36">
        <f t="shared" si="21"/>
        <v>134.0952380952381</v>
      </c>
      <c r="AJ38" s="36">
        <f t="shared" si="21"/>
        <v>600.9890476190476</v>
      </c>
      <c r="AK38" s="37">
        <f>AVERAGE(AK15:AK35)</f>
        <v>631.03850000000011</v>
      </c>
      <c r="AM38" s="36">
        <f t="shared" ref="AM38:AS38" si="22">AVERAGE(AM15:AM35)</f>
        <v>235.22238095238095</v>
      </c>
      <c r="AN38" s="36">
        <f t="shared" si="22"/>
        <v>39.434285714285721</v>
      </c>
      <c r="AO38" s="36">
        <f t="shared" si="22"/>
        <v>42.892380952380954</v>
      </c>
      <c r="AP38" s="36">
        <f t="shared" si="22"/>
        <v>96.621904761904759</v>
      </c>
      <c r="AQ38" s="36">
        <f t="shared" si="22"/>
        <v>17.129047619047618</v>
      </c>
      <c r="AR38" s="36">
        <f t="shared" si="22"/>
        <v>134.0952380952381</v>
      </c>
      <c r="AS38" s="36">
        <f t="shared" si="22"/>
        <v>565.39523809523814</v>
      </c>
      <c r="AT38" s="37">
        <f>AVERAGE(AT15:AT35)</f>
        <v>593.66499999999996</v>
      </c>
      <c r="AV38" s="36">
        <f t="shared" ref="AV38:BB38" si="23">AVERAGE(AV15:AV35)</f>
        <v>183.39857142857142</v>
      </c>
      <c r="AW38" s="36">
        <f t="shared" si="23"/>
        <v>41.065238095238094</v>
      </c>
      <c r="AX38" s="36">
        <f t="shared" si="23"/>
        <v>39.423333333333332</v>
      </c>
      <c r="AY38" s="36">
        <f t="shared" si="23"/>
        <v>100.82571428571427</v>
      </c>
      <c r="AZ38" s="36">
        <f t="shared" si="23"/>
        <v>27.921904761904763</v>
      </c>
      <c r="BA38" s="36">
        <f t="shared" si="23"/>
        <v>134.0952380952381</v>
      </c>
      <c r="BB38" s="36">
        <f t="shared" si="23"/>
        <v>526.73</v>
      </c>
      <c r="BC38" s="37">
        <f>AVERAGE(BC15:BC35)</f>
        <v>553.06650000000002</v>
      </c>
    </row>
  </sheetData>
  <mergeCells count="14">
    <mergeCell ref="AM3:AT3"/>
    <mergeCell ref="AV3:BC3"/>
    <mergeCell ref="A37:B37"/>
    <mergeCell ref="A38:B38"/>
    <mergeCell ref="AD2:AK2"/>
    <mergeCell ref="AM2:AT2"/>
    <mergeCell ref="AV2:BC2"/>
    <mergeCell ref="C3:J3"/>
    <mergeCell ref="L3:S3"/>
    <mergeCell ref="U3:AB3"/>
    <mergeCell ref="AD3:AK3"/>
    <mergeCell ref="C2:J2"/>
    <mergeCell ref="L2:S2"/>
    <mergeCell ref="U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D013-E38A-4485-8574-6CAF739EC6E6}">
  <dimension ref="B2:C9"/>
  <sheetViews>
    <sheetView showGridLines="0" zoomScale="85" zoomScaleNormal="85" workbookViewId="0"/>
  </sheetViews>
  <sheetFormatPr defaultRowHeight="15" x14ac:dyDescent="0.25"/>
  <cols>
    <col min="2" max="2" width="14.7109375" customWidth="1"/>
    <col min="3" max="3" width="74.7109375" bestFit="1" customWidth="1"/>
  </cols>
  <sheetData>
    <row r="2" spans="2:3" x14ac:dyDescent="0.25">
      <c r="B2" s="9" t="s">
        <v>39</v>
      </c>
      <c r="C2" s="9"/>
    </row>
    <row r="3" spans="2:3" x14ac:dyDescent="0.25">
      <c r="B3" s="10" t="s">
        <v>37</v>
      </c>
      <c r="C3" s="10" t="s">
        <v>38</v>
      </c>
    </row>
    <row r="4" spans="2:3" x14ac:dyDescent="0.25">
      <c r="B4" s="11" t="s">
        <v>54</v>
      </c>
      <c r="C4" s="12" t="s">
        <v>51</v>
      </c>
    </row>
    <row r="5" spans="2:3" x14ac:dyDescent="0.25">
      <c r="B5" s="11" t="s">
        <v>55</v>
      </c>
      <c r="C5" s="12" t="s">
        <v>52</v>
      </c>
    </row>
    <row r="6" spans="2:3" x14ac:dyDescent="0.25">
      <c r="B6" s="11" t="s">
        <v>56</v>
      </c>
      <c r="C6" s="12" t="s">
        <v>53</v>
      </c>
    </row>
    <row r="7" spans="2:3" x14ac:dyDescent="0.25">
      <c r="B7" s="11" t="s">
        <v>57</v>
      </c>
      <c r="C7" s="12" t="s">
        <v>60</v>
      </c>
    </row>
    <row r="8" spans="2:3" x14ac:dyDescent="0.25">
      <c r="B8" s="11" t="s">
        <v>58</v>
      </c>
      <c r="C8" s="12" t="s">
        <v>61</v>
      </c>
    </row>
    <row r="9" spans="2:3" x14ac:dyDescent="0.25">
      <c r="B9" s="11" t="s">
        <v>59</v>
      </c>
      <c r="C9" s="12" t="s">
        <v>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BCDC-8F4F-444D-AB20-0AEFF3850E74}">
  <dimension ref="B3:C12"/>
  <sheetViews>
    <sheetView workbookViewId="0">
      <selection activeCell="C10" sqref="C10"/>
    </sheetView>
  </sheetViews>
  <sheetFormatPr defaultRowHeight="15" x14ac:dyDescent="0.25"/>
  <cols>
    <col min="2" max="2" width="14.7109375" customWidth="1"/>
    <col min="3" max="3" width="60.7109375" customWidth="1"/>
  </cols>
  <sheetData>
    <row r="3" spans="2:3" x14ac:dyDescent="0.25">
      <c r="B3" s="1" t="s">
        <v>30</v>
      </c>
      <c r="C3" s="1" t="s">
        <v>1</v>
      </c>
    </row>
    <row r="4" spans="2:3" x14ac:dyDescent="0.25">
      <c r="B4" s="2" t="s">
        <v>6</v>
      </c>
      <c r="C4" s="2" t="s">
        <v>31</v>
      </c>
    </row>
    <row r="5" spans="2:3" x14ac:dyDescent="0.25">
      <c r="B5" s="2" t="s">
        <v>22</v>
      </c>
      <c r="C5" s="2" t="s">
        <v>32</v>
      </c>
    </row>
    <row r="6" spans="2:3" x14ac:dyDescent="0.25">
      <c r="B6" s="8" t="s">
        <v>13</v>
      </c>
      <c r="C6" s="2" t="s">
        <v>33</v>
      </c>
    </row>
    <row r="7" spans="2:3" x14ac:dyDescent="0.25">
      <c r="B7" s="8" t="s">
        <v>34</v>
      </c>
      <c r="C7" s="2" t="s">
        <v>14</v>
      </c>
    </row>
    <row r="8" spans="2:3" x14ac:dyDescent="0.25">
      <c r="B8" s="8"/>
      <c r="C8" s="2"/>
    </row>
    <row r="9" spans="2:3" x14ac:dyDescent="0.25">
      <c r="B9" s="8"/>
      <c r="C9" s="2"/>
    </row>
    <row r="10" spans="2:3" x14ac:dyDescent="0.25">
      <c r="B10" s="8"/>
      <c r="C10" s="2"/>
    </row>
    <row r="11" spans="2:3" x14ac:dyDescent="0.25">
      <c r="B11" s="8"/>
      <c r="C11" s="2"/>
    </row>
    <row r="12" spans="2:3" x14ac:dyDescent="0.25">
      <c r="B12" s="8"/>
      <c r="C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3034-1C12-49CD-A997-93BF63A66C55}">
  <dimension ref="A1:DV45"/>
  <sheetViews>
    <sheetView showGridLines="0" zoomScale="54" zoomScaleNormal="70" workbookViewId="0"/>
  </sheetViews>
  <sheetFormatPr defaultRowHeight="15" x14ac:dyDescent="0.25"/>
  <cols>
    <col min="2" max="2" width="8.7109375" style="4"/>
    <col min="3" max="4" width="8.85546875" style="4" bestFit="1" customWidth="1"/>
    <col min="5" max="5" width="9.42578125" style="4" bestFit="1" customWidth="1"/>
    <col min="6" max="6" width="9.28515625" style="4" bestFit="1" customWidth="1"/>
    <col min="7" max="7" width="8.140625" style="4" bestFit="1" customWidth="1"/>
    <col min="8" max="10" width="8.85546875" style="4" bestFit="1" customWidth="1"/>
    <col min="11" max="11" width="13.5703125" style="4" bestFit="1" customWidth="1"/>
    <col min="12" max="12" width="8.28515625" style="4" customWidth="1"/>
    <col min="13" max="13" width="8.7109375" style="4" bestFit="1" customWidth="1"/>
    <col min="14" max="14" width="11.140625" style="4" bestFit="1" customWidth="1"/>
    <col min="15" max="15" width="9.28515625" style="4" bestFit="1" customWidth="1"/>
    <col min="16" max="16" width="8.42578125" style="4" bestFit="1" customWidth="1"/>
    <col min="17" max="19" width="9.28515625" style="4" bestFit="1" customWidth="1"/>
    <col min="20" max="20" width="12.28515625" style="4" customWidth="1"/>
    <col min="21" max="29" width="8.7109375" style="4"/>
    <col min="30" max="30" width="11.28515625" style="4" customWidth="1"/>
    <col min="31" max="38" width="8.7109375" style="4"/>
    <col min="39" max="39" width="12.28515625" style="4" customWidth="1"/>
    <col min="40" max="48" width="8.7109375" style="4"/>
    <col min="49" max="49" width="10.28515625" style="4" customWidth="1"/>
    <col min="50" max="57" width="8.7109375" style="4"/>
    <col min="58" max="58" width="12.28515625" style="4" customWidth="1"/>
    <col min="59" max="63" width="8.7109375" style="4"/>
    <col min="64" max="64" width="10.5703125" style="4" customWidth="1"/>
    <col min="65" max="67" width="8.7109375" style="4"/>
    <col min="68" max="68" width="9.7109375" style="4" customWidth="1"/>
    <col min="69" max="81" width="8.7109375" style="4"/>
    <col min="82" max="82" width="10.5703125" style="4" customWidth="1"/>
    <col min="83" max="86" width="8.7109375" style="4"/>
    <col min="87" max="87" width="9.85546875" style="4" customWidth="1"/>
    <col min="88" max="99" width="8.7109375" style="4"/>
    <col min="100" max="100" width="10.42578125" style="4" customWidth="1"/>
    <col min="101" max="105" width="8.7109375" style="4"/>
    <col min="106" max="106" width="9.42578125" style="4" customWidth="1"/>
    <col min="107" max="110" width="8.7109375" style="4"/>
  </cols>
  <sheetData>
    <row r="1" spans="1:126" ht="15.75" thickBot="1" x14ac:dyDescent="0.3"/>
    <row r="2" spans="1:126" ht="15.75" thickBot="1" x14ac:dyDescent="0.3">
      <c r="A2" s="19"/>
      <c r="C2" s="53" t="s">
        <v>23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15"/>
      <c r="V2" s="53" t="s">
        <v>23</v>
      </c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15"/>
      <c r="AO2" s="53" t="s">
        <v>23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15"/>
      <c r="BG2"/>
      <c r="BH2" s="53" t="s">
        <v>23</v>
      </c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15"/>
      <c r="CA2" s="53" t="s">
        <v>23</v>
      </c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15"/>
      <c r="CT2" s="53" t="s">
        <v>23</v>
      </c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1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</row>
    <row r="3" spans="1:126" x14ac:dyDescent="0.25">
      <c r="A3" s="19"/>
      <c r="C3" s="54" t="s">
        <v>54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16"/>
      <c r="V3" s="54" t="s">
        <v>55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16"/>
      <c r="AO3" s="55" t="s">
        <v>56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16"/>
      <c r="BG3"/>
      <c r="BH3" s="54" t="s">
        <v>57</v>
      </c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16"/>
      <c r="CA3" s="54" t="s">
        <v>58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16"/>
      <c r="CT3" s="54" t="s">
        <v>59</v>
      </c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16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s="23" customFormat="1" ht="49.5" customHeight="1" x14ac:dyDescent="0.25">
      <c r="A4" s="26"/>
      <c r="B4" s="27" t="s">
        <v>26</v>
      </c>
      <c r="C4" s="24" t="s">
        <v>7</v>
      </c>
      <c r="D4" s="24" t="s">
        <v>8</v>
      </c>
      <c r="E4" s="24" t="s">
        <v>9</v>
      </c>
      <c r="F4" s="24" t="s">
        <v>10</v>
      </c>
      <c r="G4" s="24" t="s">
        <v>3</v>
      </c>
      <c r="H4" s="24" t="s">
        <v>11</v>
      </c>
      <c r="I4" s="24" t="s">
        <v>12</v>
      </c>
      <c r="J4" s="24" t="s">
        <v>13</v>
      </c>
      <c r="K4" s="24" t="s">
        <v>14</v>
      </c>
      <c r="L4" s="24" t="s">
        <v>2</v>
      </c>
      <c r="M4" s="24" t="s">
        <v>15</v>
      </c>
      <c r="N4" s="24" t="s">
        <v>16</v>
      </c>
      <c r="O4" s="24" t="s">
        <v>17</v>
      </c>
      <c r="P4" s="24" t="s">
        <v>18</v>
      </c>
      <c r="Q4" s="24" t="s">
        <v>19</v>
      </c>
      <c r="R4" s="24" t="s">
        <v>20</v>
      </c>
      <c r="S4" s="24" t="s">
        <v>21</v>
      </c>
      <c r="T4" s="24" t="s">
        <v>42</v>
      </c>
      <c r="U4" s="28"/>
      <c r="V4" s="24" t="s">
        <v>7</v>
      </c>
      <c r="W4" s="24" t="s">
        <v>8</v>
      </c>
      <c r="X4" s="24" t="s">
        <v>9</v>
      </c>
      <c r="Y4" s="24" t="s">
        <v>10</v>
      </c>
      <c r="Z4" s="24" t="s">
        <v>3</v>
      </c>
      <c r="AA4" s="24" t="s">
        <v>11</v>
      </c>
      <c r="AB4" s="24" t="s">
        <v>12</v>
      </c>
      <c r="AC4" s="24" t="s">
        <v>13</v>
      </c>
      <c r="AD4" s="24" t="s">
        <v>14</v>
      </c>
      <c r="AE4" s="24" t="s">
        <v>2</v>
      </c>
      <c r="AF4" s="24" t="s">
        <v>15</v>
      </c>
      <c r="AG4" s="24" t="s">
        <v>16</v>
      </c>
      <c r="AH4" s="24" t="s">
        <v>17</v>
      </c>
      <c r="AI4" s="24" t="s">
        <v>18</v>
      </c>
      <c r="AJ4" s="24" t="s">
        <v>19</v>
      </c>
      <c r="AK4" s="24" t="s">
        <v>20</v>
      </c>
      <c r="AL4" s="24" t="s">
        <v>21</v>
      </c>
      <c r="AM4" s="24" t="s">
        <v>42</v>
      </c>
      <c r="AN4" s="28"/>
      <c r="AO4" s="24" t="s">
        <v>7</v>
      </c>
      <c r="AP4" s="24" t="s">
        <v>8</v>
      </c>
      <c r="AQ4" s="24" t="s">
        <v>9</v>
      </c>
      <c r="AR4" s="24" t="s">
        <v>10</v>
      </c>
      <c r="AS4" s="24" t="s">
        <v>3</v>
      </c>
      <c r="AT4" s="24" t="s">
        <v>11</v>
      </c>
      <c r="AU4" s="24" t="s">
        <v>12</v>
      </c>
      <c r="AV4" s="24" t="s">
        <v>13</v>
      </c>
      <c r="AW4" s="24" t="s">
        <v>14</v>
      </c>
      <c r="AX4" s="24" t="s">
        <v>2</v>
      </c>
      <c r="AY4" s="24" t="s">
        <v>15</v>
      </c>
      <c r="AZ4" s="24" t="s">
        <v>16</v>
      </c>
      <c r="BA4" s="24" t="s">
        <v>17</v>
      </c>
      <c r="BB4" s="24" t="s">
        <v>18</v>
      </c>
      <c r="BC4" s="24" t="s">
        <v>19</v>
      </c>
      <c r="BD4" s="24" t="s">
        <v>20</v>
      </c>
      <c r="BE4" s="24" t="s">
        <v>21</v>
      </c>
      <c r="BF4" s="24" t="s">
        <v>42</v>
      </c>
      <c r="BH4" s="24" t="s">
        <v>7</v>
      </c>
      <c r="BI4" s="24" t="s">
        <v>8</v>
      </c>
      <c r="BJ4" s="24" t="s">
        <v>9</v>
      </c>
      <c r="BK4" s="24" t="s">
        <v>10</v>
      </c>
      <c r="BL4" s="24" t="s">
        <v>3</v>
      </c>
      <c r="BM4" s="24" t="s">
        <v>11</v>
      </c>
      <c r="BN4" s="24" t="s">
        <v>12</v>
      </c>
      <c r="BO4" s="24" t="s">
        <v>13</v>
      </c>
      <c r="BP4" s="24" t="s">
        <v>14</v>
      </c>
      <c r="BQ4" s="24" t="s">
        <v>2</v>
      </c>
      <c r="BR4" s="24" t="s">
        <v>15</v>
      </c>
      <c r="BS4" s="24" t="s">
        <v>16</v>
      </c>
      <c r="BT4" s="24" t="s">
        <v>17</v>
      </c>
      <c r="BU4" s="24" t="s">
        <v>18</v>
      </c>
      <c r="BV4" s="24" t="s">
        <v>19</v>
      </c>
      <c r="BW4" s="24" t="s">
        <v>20</v>
      </c>
      <c r="BX4" s="24" t="s">
        <v>21</v>
      </c>
      <c r="BY4" s="24" t="s">
        <v>42</v>
      </c>
      <c r="BZ4" s="28"/>
      <c r="CA4" s="24" t="s">
        <v>7</v>
      </c>
      <c r="CB4" s="24" t="s">
        <v>8</v>
      </c>
      <c r="CC4" s="24" t="s">
        <v>9</v>
      </c>
      <c r="CD4" s="24" t="s">
        <v>10</v>
      </c>
      <c r="CE4" s="24" t="s">
        <v>3</v>
      </c>
      <c r="CF4" s="24" t="s">
        <v>11</v>
      </c>
      <c r="CG4" s="24" t="s">
        <v>12</v>
      </c>
      <c r="CH4" s="24" t="s">
        <v>13</v>
      </c>
      <c r="CI4" s="24" t="s">
        <v>14</v>
      </c>
      <c r="CJ4" s="24" t="s">
        <v>2</v>
      </c>
      <c r="CK4" s="24" t="s">
        <v>15</v>
      </c>
      <c r="CL4" s="24" t="s">
        <v>16</v>
      </c>
      <c r="CM4" s="24" t="s">
        <v>17</v>
      </c>
      <c r="CN4" s="24" t="s">
        <v>18</v>
      </c>
      <c r="CO4" s="24" t="s">
        <v>19</v>
      </c>
      <c r="CP4" s="24" t="s">
        <v>20</v>
      </c>
      <c r="CQ4" s="24" t="s">
        <v>21</v>
      </c>
      <c r="CR4" s="24" t="s">
        <v>42</v>
      </c>
      <c r="CS4" s="28"/>
      <c r="CT4" s="24" t="s">
        <v>7</v>
      </c>
      <c r="CU4" s="24" t="s">
        <v>8</v>
      </c>
      <c r="CV4" s="24" t="s">
        <v>9</v>
      </c>
      <c r="CW4" s="24" t="s">
        <v>10</v>
      </c>
      <c r="CX4" s="24" t="s">
        <v>3</v>
      </c>
      <c r="CY4" s="24" t="s">
        <v>11</v>
      </c>
      <c r="CZ4" s="24" t="s">
        <v>12</v>
      </c>
      <c r="DA4" s="24" t="s">
        <v>13</v>
      </c>
      <c r="DB4" s="24" t="s">
        <v>14</v>
      </c>
      <c r="DC4" s="24" t="s">
        <v>2</v>
      </c>
      <c r="DD4" s="24" t="s">
        <v>15</v>
      </c>
      <c r="DE4" s="24" t="s">
        <v>16</v>
      </c>
      <c r="DF4" s="24" t="s">
        <v>17</v>
      </c>
      <c r="DG4" s="24" t="s">
        <v>18</v>
      </c>
      <c r="DH4" s="24" t="s">
        <v>19</v>
      </c>
      <c r="DI4" s="24" t="s">
        <v>20</v>
      </c>
      <c r="DJ4" s="24" t="s">
        <v>21</v>
      </c>
      <c r="DK4" s="24" t="s">
        <v>42</v>
      </c>
    </row>
    <row r="5" spans="1:126" s="23" customFormat="1" x14ac:dyDescent="0.25">
      <c r="A5" s="26"/>
      <c r="B5" s="27">
        <v>2020</v>
      </c>
      <c r="C5" s="29">
        <v>0.72</v>
      </c>
      <c r="D5" s="29">
        <v>6.18</v>
      </c>
      <c r="E5" s="29">
        <v>0</v>
      </c>
      <c r="F5" s="29">
        <v>29.93</v>
      </c>
      <c r="G5" s="29">
        <v>0</v>
      </c>
      <c r="H5" s="29">
        <v>5.84</v>
      </c>
      <c r="I5" s="29">
        <v>0.72</v>
      </c>
      <c r="J5" s="29">
        <v>2</v>
      </c>
      <c r="K5" s="29">
        <v>0.42</v>
      </c>
      <c r="L5" s="29">
        <v>9.2899999999999991</v>
      </c>
      <c r="M5" s="29">
        <v>1.81</v>
      </c>
      <c r="N5" s="29">
        <v>2.81</v>
      </c>
      <c r="O5" s="29">
        <v>3.04</v>
      </c>
      <c r="P5" s="29">
        <v>1.68</v>
      </c>
      <c r="Q5" s="29">
        <v>12.77</v>
      </c>
      <c r="R5" s="29">
        <v>9.4700000000000006</v>
      </c>
      <c r="S5" s="29">
        <v>12.6</v>
      </c>
      <c r="T5" s="29">
        <v>7</v>
      </c>
      <c r="U5" s="28"/>
      <c r="V5" s="29">
        <v>0.72</v>
      </c>
      <c r="W5" s="29">
        <v>6.18</v>
      </c>
      <c r="X5" s="29">
        <v>0</v>
      </c>
      <c r="Y5" s="29">
        <v>29.93</v>
      </c>
      <c r="Z5" s="29">
        <v>0</v>
      </c>
      <c r="AA5" s="29">
        <v>5.84</v>
      </c>
      <c r="AB5" s="29">
        <v>0.72</v>
      </c>
      <c r="AC5" s="29">
        <v>2</v>
      </c>
      <c r="AD5" s="29">
        <v>0.42</v>
      </c>
      <c r="AE5" s="29">
        <v>9.2899999999999991</v>
      </c>
      <c r="AF5" s="29">
        <v>1.81</v>
      </c>
      <c r="AG5" s="29">
        <v>2.81</v>
      </c>
      <c r="AH5" s="29">
        <v>3.04</v>
      </c>
      <c r="AI5" s="29">
        <v>1.68</v>
      </c>
      <c r="AJ5" s="29">
        <v>12.77</v>
      </c>
      <c r="AK5" s="29">
        <v>9.4700000000000006</v>
      </c>
      <c r="AL5" s="29">
        <v>12.6</v>
      </c>
      <c r="AM5" s="29">
        <v>7</v>
      </c>
      <c r="AN5" s="28"/>
      <c r="AO5" s="29">
        <v>0.72</v>
      </c>
      <c r="AP5" s="29">
        <v>6.18</v>
      </c>
      <c r="AQ5" s="29">
        <v>0</v>
      </c>
      <c r="AR5" s="29">
        <v>29.93</v>
      </c>
      <c r="AS5" s="29">
        <v>0</v>
      </c>
      <c r="AT5" s="29">
        <v>5.84</v>
      </c>
      <c r="AU5" s="29">
        <v>0.72</v>
      </c>
      <c r="AV5" s="29">
        <v>2</v>
      </c>
      <c r="AW5" s="29">
        <v>0.42</v>
      </c>
      <c r="AX5" s="29">
        <v>9.2899999999999991</v>
      </c>
      <c r="AY5" s="29">
        <v>1.81</v>
      </c>
      <c r="AZ5" s="29">
        <v>2.81</v>
      </c>
      <c r="BA5" s="29">
        <v>3.04</v>
      </c>
      <c r="BB5" s="29">
        <v>1.68</v>
      </c>
      <c r="BC5" s="29">
        <v>12.77</v>
      </c>
      <c r="BD5" s="29">
        <v>9.4700000000000006</v>
      </c>
      <c r="BE5" s="29">
        <v>12.6</v>
      </c>
      <c r="BF5" s="29">
        <v>7</v>
      </c>
      <c r="BG5" s="28"/>
      <c r="BH5" s="29">
        <v>0.72</v>
      </c>
      <c r="BI5" s="29">
        <v>6.18</v>
      </c>
      <c r="BJ5" s="29">
        <v>0</v>
      </c>
      <c r="BK5" s="29">
        <v>29.93</v>
      </c>
      <c r="BL5" s="29">
        <v>0</v>
      </c>
      <c r="BM5" s="29">
        <v>5.84</v>
      </c>
      <c r="BN5" s="29">
        <v>0.72</v>
      </c>
      <c r="BO5" s="29">
        <v>2</v>
      </c>
      <c r="BP5" s="29">
        <v>0.42</v>
      </c>
      <c r="BQ5" s="29">
        <v>9.2899999999999991</v>
      </c>
      <c r="BR5" s="29">
        <v>1.81</v>
      </c>
      <c r="BS5" s="29">
        <v>2.81</v>
      </c>
      <c r="BT5" s="29">
        <v>3.04</v>
      </c>
      <c r="BU5" s="29">
        <v>1.68</v>
      </c>
      <c r="BV5" s="29">
        <v>12.77</v>
      </c>
      <c r="BW5" s="29">
        <v>9.4700000000000006</v>
      </c>
      <c r="BX5" s="29">
        <v>12.6</v>
      </c>
      <c r="BY5" s="29">
        <v>7</v>
      </c>
      <c r="BZ5" s="28"/>
      <c r="CA5" s="29">
        <v>0.72</v>
      </c>
      <c r="CB5" s="29">
        <v>6.18</v>
      </c>
      <c r="CC5" s="29">
        <v>0</v>
      </c>
      <c r="CD5" s="29">
        <v>29.93</v>
      </c>
      <c r="CE5" s="29">
        <v>0</v>
      </c>
      <c r="CF5" s="29">
        <v>5.84</v>
      </c>
      <c r="CG5" s="29">
        <v>0.72</v>
      </c>
      <c r="CH5" s="29">
        <v>2</v>
      </c>
      <c r="CI5" s="29">
        <v>0.42</v>
      </c>
      <c r="CJ5" s="29">
        <v>9.2899999999999991</v>
      </c>
      <c r="CK5" s="29">
        <v>1.81</v>
      </c>
      <c r="CL5" s="29">
        <v>2.81</v>
      </c>
      <c r="CM5" s="29">
        <v>3.04</v>
      </c>
      <c r="CN5" s="29">
        <v>1.68</v>
      </c>
      <c r="CO5" s="29">
        <v>12.77</v>
      </c>
      <c r="CP5" s="29">
        <v>9.4700000000000006</v>
      </c>
      <c r="CQ5" s="29">
        <v>12.6</v>
      </c>
      <c r="CR5" s="29">
        <v>7</v>
      </c>
      <c r="CS5" s="28"/>
      <c r="CT5" s="29">
        <v>0.72</v>
      </c>
      <c r="CU5" s="29">
        <v>6.18</v>
      </c>
      <c r="CV5" s="29">
        <v>0</v>
      </c>
      <c r="CW5" s="29">
        <v>29.93</v>
      </c>
      <c r="CX5" s="29">
        <v>0</v>
      </c>
      <c r="CY5" s="29">
        <v>5.84</v>
      </c>
      <c r="CZ5" s="29">
        <v>0.72</v>
      </c>
      <c r="DA5" s="29">
        <v>2</v>
      </c>
      <c r="DB5" s="29">
        <v>0.42</v>
      </c>
      <c r="DC5" s="29">
        <v>9.2899999999999991</v>
      </c>
      <c r="DD5" s="29">
        <v>1.81</v>
      </c>
      <c r="DE5" s="29">
        <v>2.81</v>
      </c>
      <c r="DF5" s="29">
        <v>3.04</v>
      </c>
      <c r="DG5" s="29">
        <v>1.68</v>
      </c>
      <c r="DH5" s="29">
        <v>12.77</v>
      </c>
      <c r="DI5" s="29">
        <v>9.4700000000000006</v>
      </c>
      <c r="DJ5" s="29">
        <v>12.6</v>
      </c>
      <c r="DK5" s="29">
        <v>7</v>
      </c>
    </row>
    <row r="6" spans="1:126" s="23" customFormat="1" x14ac:dyDescent="0.25">
      <c r="A6" s="26"/>
      <c r="B6" s="27">
        <v>2021</v>
      </c>
      <c r="C6" s="29">
        <v>0.93</v>
      </c>
      <c r="D6" s="29">
        <v>6.4</v>
      </c>
      <c r="E6" s="29">
        <v>0</v>
      </c>
      <c r="F6" s="29">
        <v>29.93</v>
      </c>
      <c r="G6" s="29">
        <v>0</v>
      </c>
      <c r="H6" s="29">
        <v>4.83</v>
      </c>
      <c r="I6" s="29">
        <v>0.68</v>
      </c>
      <c r="J6" s="29">
        <v>2</v>
      </c>
      <c r="K6" s="29">
        <v>0.39</v>
      </c>
      <c r="L6" s="29">
        <v>9.2899999999999991</v>
      </c>
      <c r="M6" s="29">
        <v>1.81</v>
      </c>
      <c r="N6" s="29">
        <v>2.81</v>
      </c>
      <c r="O6" s="29">
        <v>3.46</v>
      </c>
      <c r="P6" s="29">
        <v>1.69</v>
      </c>
      <c r="Q6" s="29">
        <v>15.3</v>
      </c>
      <c r="R6" s="29">
        <v>10.199999999999999</v>
      </c>
      <c r="S6" s="29">
        <v>13.16</v>
      </c>
      <c r="T6" s="29">
        <v>7.5</v>
      </c>
      <c r="U6" s="28"/>
      <c r="V6" s="29">
        <v>0.93</v>
      </c>
      <c r="W6" s="29">
        <v>6.4</v>
      </c>
      <c r="X6" s="29">
        <v>0</v>
      </c>
      <c r="Y6" s="29">
        <v>29.93</v>
      </c>
      <c r="Z6" s="29">
        <v>0</v>
      </c>
      <c r="AA6" s="29">
        <v>4.83</v>
      </c>
      <c r="AB6" s="29">
        <v>0.68</v>
      </c>
      <c r="AC6" s="29">
        <v>2</v>
      </c>
      <c r="AD6" s="29">
        <v>0.39</v>
      </c>
      <c r="AE6" s="29">
        <v>9.2899999999999991</v>
      </c>
      <c r="AF6" s="29">
        <v>1.81</v>
      </c>
      <c r="AG6" s="29">
        <v>2.81</v>
      </c>
      <c r="AH6" s="29">
        <v>3.46</v>
      </c>
      <c r="AI6" s="29">
        <v>1.69</v>
      </c>
      <c r="AJ6" s="29">
        <v>15.3</v>
      </c>
      <c r="AK6" s="29">
        <v>10.199999999999999</v>
      </c>
      <c r="AL6" s="29">
        <v>13.16</v>
      </c>
      <c r="AM6" s="29">
        <v>7.5</v>
      </c>
      <c r="AN6" s="28"/>
      <c r="AO6" s="29">
        <v>0.93</v>
      </c>
      <c r="AP6" s="29">
        <v>6.4</v>
      </c>
      <c r="AQ6" s="29">
        <v>0</v>
      </c>
      <c r="AR6" s="29">
        <v>29.93</v>
      </c>
      <c r="AS6" s="29">
        <v>0</v>
      </c>
      <c r="AT6" s="29">
        <v>4.83</v>
      </c>
      <c r="AU6" s="29">
        <v>0.68</v>
      </c>
      <c r="AV6" s="29">
        <v>2</v>
      </c>
      <c r="AW6" s="29">
        <v>0.39</v>
      </c>
      <c r="AX6" s="29">
        <v>9.2899999999999991</v>
      </c>
      <c r="AY6" s="29">
        <v>1.81</v>
      </c>
      <c r="AZ6" s="29">
        <v>2.81</v>
      </c>
      <c r="BA6" s="29">
        <v>3.46</v>
      </c>
      <c r="BB6" s="29">
        <v>1.69</v>
      </c>
      <c r="BC6" s="29">
        <v>15.3</v>
      </c>
      <c r="BD6" s="29">
        <v>10.199999999999999</v>
      </c>
      <c r="BE6" s="29">
        <v>13.16</v>
      </c>
      <c r="BF6" s="29">
        <v>7.5</v>
      </c>
      <c r="BG6" s="28"/>
      <c r="BH6" s="29">
        <v>0.93</v>
      </c>
      <c r="BI6" s="29">
        <v>6.4</v>
      </c>
      <c r="BJ6" s="29">
        <v>0</v>
      </c>
      <c r="BK6" s="29">
        <v>29.93</v>
      </c>
      <c r="BL6" s="29">
        <v>0</v>
      </c>
      <c r="BM6" s="29">
        <v>4.83</v>
      </c>
      <c r="BN6" s="29">
        <v>0.68</v>
      </c>
      <c r="BO6" s="29">
        <v>2</v>
      </c>
      <c r="BP6" s="29">
        <v>0.39</v>
      </c>
      <c r="BQ6" s="29">
        <v>9.2899999999999991</v>
      </c>
      <c r="BR6" s="29">
        <v>1.81</v>
      </c>
      <c r="BS6" s="29">
        <v>2.81</v>
      </c>
      <c r="BT6" s="29">
        <v>3.46</v>
      </c>
      <c r="BU6" s="29">
        <v>1.69</v>
      </c>
      <c r="BV6" s="29">
        <v>14.45</v>
      </c>
      <c r="BW6" s="29">
        <v>10.199999999999999</v>
      </c>
      <c r="BX6" s="29">
        <v>12.76</v>
      </c>
      <c r="BY6" s="29">
        <v>7.5</v>
      </c>
      <c r="BZ6" s="28"/>
      <c r="CA6" s="29">
        <v>0.93</v>
      </c>
      <c r="CB6" s="29">
        <v>6.4</v>
      </c>
      <c r="CC6" s="29">
        <v>0</v>
      </c>
      <c r="CD6" s="29">
        <v>29.93</v>
      </c>
      <c r="CE6" s="29">
        <v>0</v>
      </c>
      <c r="CF6" s="29">
        <v>4.83</v>
      </c>
      <c r="CG6" s="29">
        <v>0.68</v>
      </c>
      <c r="CH6" s="29">
        <v>2</v>
      </c>
      <c r="CI6" s="29">
        <v>0.39</v>
      </c>
      <c r="CJ6" s="29">
        <v>9.2899999999999991</v>
      </c>
      <c r="CK6" s="29">
        <v>1.81</v>
      </c>
      <c r="CL6" s="29">
        <v>2.81</v>
      </c>
      <c r="CM6" s="29">
        <v>3.46</v>
      </c>
      <c r="CN6" s="29">
        <v>1.69</v>
      </c>
      <c r="CO6" s="29">
        <v>14.45</v>
      </c>
      <c r="CP6" s="29">
        <v>10.199999999999999</v>
      </c>
      <c r="CQ6" s="29">
        <v>12.76</v>
      </c>
      <c r="CR6" s="29">
        <v>7.5</v>
      </c>
      <c r="CS6" s="28"/>
      <c r="CT6" s="29">
        <v>0.93</v>
      </c>
      <c r="CU6" s="29">
        <v>6.4</v>
      </c>
      <c r="CV6" s="29">
        <v>0</v>
      </c>
      <c r="CW6" s="29">
        <v>29.93</v>
      </c>
      <c r="CX6" s="29">
        <v>0</v>
      </c>
      <c r="CY6" s="29">
        <v>4.83</v>
      </c>
      <c r="CZ6" s="29">
        <v>0.68</v>
      </c>
      <c r="DA6" s="29">
        <v>2</v>
      </c>
      <c r="DB6" s="29">
        <v>0.39</v>
      </c>
      <c r="DC6" s="29">
        <v>9.2899999999999991</v>
      </c>
      <c r="DD6" s="29">
        <v>1.81</v>
      </c>
      <c r="DE6" s="29">
        <v>2.81</v>
      </c>
      <c r="DF6" s="29">
        <v>3.46</v>
      </c>
      <c r="DG6" s="29">
        <v>1.69</v>
      </c>
      <c r="DH6" s="29">
        <v>14.45</v>
      </c>
      <c r="DI6" s="29">
        <v>10.199999999999999</v>
      </c>
      <c r="DJ6" s="29">
        <v>12.76</v>
      </c>
      <c r="DK6" s="29">
        <v>7.5</v>
      </c>
    </row>
    <row r="7" spans="1:126" s="23" customFormat="1" x14ac:dyDescent="0.25">
      <c r="A7" s="26"/>
      <c r="B7" s="27">
        <v>2022</v>
      </c>
      <c r="C7" s="29">
        <v>1.33</v>
      </c>
      <c r="D7" s="29">
        <v>6.39</v>
      </c>
      <c r="E7" s="29">
        <v>0</v>
      </c>
      <c r="F7" s="29">
        <v>26.48</v>
      </c>
      <c r="G7" s="29">
        <v>0</v>
      </c>
      <c r="H7" s="29">
        <v>0.65</v>
      </c>
      <c r="I7" s="29">
        <v>0.67</v>
      </c>
      <c r="J7" s="29">
        <v>3.25</v>
      </c>
      <c r="K7" s="29">
        <v>0.13</v>
      </c>
      <c r="L7" s="29">
        <v>9.2899999999999991</v>
      </c>
      <c r="M7" s="29">
        <v>1.81</v>
      </c>
      <c r="N7" s="29">
        <v>2.81</v>
      </c>
      <c r="O7" s="29">
        <v>3.46</v>
      </c>
      <c r="P7" s="29">
        <v>1.71</v>
      </c>
      <c r="Q7" s="29">
        <v>17.829999999999998</v>
      </c>
      <c r="R7" s="29">
        <v>11.55</v>
      </c>
      <c r="S7" s="29">
        <v>13.71</v>
      </c>
      <c r="T7" s="29">
        <v>17.899999999999999</v>
      </c>
      <c r="U7" s="28"/>
      <c r="V7" s="29">
        <v>1.33</v>
      </c>
      <c r="W7" s="29">
        <v>6.39</v>
      </c>
      <c r="X7" s="29">
        <v>0</v>
      </c>
      <c r="Y7" s="29">
        <v>26.48</v>
      </c>
      <c r="Z7" s="29">
        <v>0</v>
      </c>
      <c r="AA7" s="29">
        <v>0.65</v>
      </c>
      <c r="AB7" s="29">
        <v>0.67</v>
      </c>
      <c r="AC7" s="29">
        <v>3.25</v>
      </c>
      <c r="AD7" s="29">
        <v>0.13</v>
      </c>
      <c r="AE7" s="29">
        <v>9.2899999999999991</v>
      </c>
      <c r="AF7" s="29">
        <v>1.81</v>
      </c>
      <c r="AG7" s="29">
        <v>2.81</v>
      </c>
      <c r="AH7" s="29">
        <v>3.46</v>
      </c>
      <c r="AI7" s="29">
        <v>1.71</v>
      </c>
      <c r="AJ7" s="29">
        <v>17.829999999999998</v>
      </c>
      <c r="AK7" s="29">
        <v>11.55</v>
      </c>
      <c r="AL7" s="29">
        <v>13.71</v>
      </c>
      <c r="AM7" s="29">
        <v>17.899999999999999</v>
      </c>
      <c r="AN7" s="28"/>
      <c r="AO7" s="29">
        <v>1.33</v>
      </c>
      <c r="AP7" s="29">
        <v>6.39</v>
      </c>
      <c r="AQ7" s="29">
        <v>0</v>
      </c>
      <c r="AR7" s="29">
        <v>26.79</v>
      </c>
      <c r="AS7" s="29">
        <v>0</v>
      </c>
      <c r="AT7" s="29">
        <v>0.65</v>
      </c>
      <c r="AU7" s="29">
        <v>0.67</v>
      </c>
      <c r="AV7" s="29">
        <v>2.27</v>
      </c>
      <c r="AW7" s="29">
        <v>0.13</v>
      </c>
      <c r="AX7" s="29">
        <v>9.2899999999999991</v>
      </c>
      <c r="AY7" s="29">
        <v>1.81</v>
      </c>
      <c r="AZ7" s="29">
        <v>2.81</v>
      </c>
      <c r="BA7" s="29">
        <v>4.0599999999999996</v>
      </c>
      <c r="BB7" s="29">
        <v>1.71</v>
      </c>
      <c r="BC7" s="29">
        <v>17.829999999999998</v>
      </c>
      <c r="BD7" s="29">
        <v>11.55</v>
      </c>
      <c r="BE7" s="29">
        <v>13.71</v>
      </c>
      <c r="BF7" s="29">
        <v>17.899999999999999</v>
      </c>
      <c r="BG7" s="28"/>
      <c r="BH7" s="29">
        <v>1.33</v>
      </c>
      <c r="BI7" s="29">
        <v>6.39</v>
      </c>
      <c r="BJ7" s="29">
        <v>0</v>
      </c>
      <c r="BK7" s="29">
        <v>22.69</v>
      </c>
      <c r="BL7" s="29">
        <v>0</v>
      </c>
      <c r="BM7" s="29">
        <v>0.65</v>
      </c>
      <c r="BN7" s="29">
        <v>0.67</v>
      </c>
      <c r="BO7" s="29">
        <v>2</v>
      </c>
      <c r="BP7" s="29">
        <v>0.13</v>
      </c>
      <c r="BQ7" s="29">
        <v>9.2899999999999991</v>
      </c>
      <c r="BR7" s="29">
        <v>1.43</v>
      </c>
      <c r="BS7" s="29">
        <v>2.81</v>
      </c>
      <c r="BT7" s="29">
        <v>3.46</v>
      </c>
      <c r="BU7" s="29">
        <v>1.71</v>
      </c>
      <c r="BV7" s="29">
        <v>16.14</v>
      </c>
      <c r="BW7" s="29">
        <v>11.55</v>
      </c>
      <c r="BX7" s="29">
        <v>12.93</v>
      </c>
      <c r="BY7" s="29">
        <v>17.899999999999999</v>
      </c>
      <c r="BZ7" s="28"/>
      <c r="CA7" s="29">
        <v>1.33</v>
      </c>
      <c r="CB7" s="29">
        <v>6.39</v>
      </c>
      <c r="CC7" s="29">
        <v>0</v>
      </c>
      <c r="CD7" s="29">
        <v>22.69</v>
      </c>
      <c r="CE7" s="29">
        <v>0</v>
      </c>
      <c r="CF7" s="29">
        <v>0.65</v>
      </c>
      <c r="CG7" s="29">
        <v>0.67</v>
      </c>
      <c r="CH7" s="29">
        <v>2</v>
      </c>
      <c r="CI7" s="29">
        <v>0.13</v>
      </c>
      <c r="CJ7" s="29">
        <v>9.2899999999999991</v>
      </c>
      <c r="CK7" s="29">
        <v>1.43</v>
      </c>
      <c r="CL7" s="29">
        <v>2.81</v>
      </c>
      <c r="CM7" s="29">
        <v>3.46</v>
      </c>
      <c r="CN7" s="29">
        <v>1.71</v>
      </c>
      <c r="CO7" s="29">
        <v>16.14</v>
      </c>
      <c r="CP7" s="29">
        <v>11.55</v>
      </c>
      <c r="CQ7" s="29">
        <v>12.93</v>
      </c>
      <c r="CR7" s="29">
        <v>17.899999999999999</v>
      </c>
      <c r="CS7" s="28"/>
      <c r="CT7" s="29">
        <v>1.33</v>
      </c>
      <c r="CU7" s="29">
        <v>6.39</v>
      </c>
      <c r="CV7" s="29">
        <v>0</v>
      </c>
      <c r="CW7" s="29">
        <v>22.69</v>
      </c>
      <c r="CX7" s="29">
        <v>0</v>
      </c>
      <c r="CY7" s="29">
        <v>0.65</v>
      </c>
      <c r="CZ7" s="29">
        <v>0.67</v>
      </c>
      <c r="DA7" s="29">
        <v>2</v>
      </c>
      <c r="DB7" s="29">
        <v>0.13</v>
      </c>
      <c r="DC7" s="29">
        <v>9.2899999999999991</v>
      </c>
      <c r="DD7" s="29">
        <v>1.73</v>
      </c>
      <c r="DE7" s="29">
        <v>2.81</v>
      </c>
      <c r="DF7" s="29">
        <v>3.46</v>
      </c>
      <c r="DG7" s="29">
        <v>1.71</v>
      </c>
      <c r="DH7" s="29">
        <v>16.14</v>
      </c>
      <c r="DI7" s="29">
        <v>11.55</v>
      </c>
      <c r="DJ7" s="29">
        <v>12.93</v>
      </c>
      <c r="DK7" s="29">
        <v>17.899999999999999</v>
      </c>
    </row>
    <row r="8" spans="1:126" s="23" customFormat="1" x14ac:dyDescent="0.25">
      <c r="A8" s="26"/>
      <c r="B8" s="27">
        <v>2023</v>
      </c>
      <c r="C8" s="29">
        <v>1.53</v>
      </c>
      <c r="D8" s="29">
        <v>6.39</v>
      </c>
      <c r="E8" s="29">
        <v>0</v>
      </c>
      <c r="F8" s="29">
        <v>29.03</v>
      </c>
      <c r="G8" s="29">
        <v>0</v>
      </c>
      <c r="H8" s="29">
        <v>0.65</v>
      </c>
      <c r="I8" s="29">
        <v>0.67</v>
      </c>
      <c r="J8" s="29">
        <v>4.5</v>
      </c>
      <c r="K8" s="29">
        <v>0.13</v>
      </c>
      <c r="L8" s="29">
        <v>7.15</v>
      </c>
      <c r="M8" s="29">
        <v>1.8</v>
      </c>
      <c r="N8" s="29">
        <v>2.81</v>
      </c>
      <c r="O8" s="29">
        <v>4.0599999999999996</v>
      </c>
      <c r="P8" s="29">
        <v>1.72</v>
      </c>
      <c r="Q8" s="29">
        <v>20.36</v>
      </c>
      <c r="R8" s="29">
        <v>13.29</v>
      </c>
      <c r="S8" s="29">
        <v>14.27</v>
      </c>
      <c r="T8" s="29">
        <v>17.899999999999999</v>
      </c>
      <c r="U8" s="28"/>
      <c r="V8" s="29">
        <v>1.53</v>
      </c>
      <c r="W8" s="29">
        <v>6.39</v>
      </c>
      <c r="X8" s="29">
        <v>0</v>
      </c>
      <c r="Y8" s="29">
        <v>29.14</v>
      </c>
      <c r="Z8" s="29">
        <v>0</v>
      </c>
      <c r="AA8" s="29">
        <v>0.65</v>
      </c>
      <c r="AB8" s="29">
        <v>0.68</v>
      </c>
      <c r="AC8" s="29">
        <v>4.5</v>
      </c>
      <c r="AD8" s="29">
        <v>0.13</v>
      </c>
      <c r="AE8" s="29">
        <v>7.15</v>
      </c>
      <c r="AF8" s="29">
        <v>1.8</v>
      </c>
      <c r="AG8" s="29">
        <v>2.81</v>
      </c>
      <c r="AH8" s="29">
        <v>3.96</v>
      </c>
      <c r="AI8" s="29">
        <v>1.72</v>
      </c>
      <c r="AJ8" s="29">
        <v>20.36</v>
      </c>
      <c r="AK8" s="29">
        <v>13.29</v>
      </c>
      <c r="AL8" s="29">
        <v>14.27</v>
      </c>
      <c r="AM8" s="29">
        <v>17.899999999999999</v>
      </c>
      <c r="AN8" s="28"/>
      <c r="AO8" s="29">
        <v>1.53</v>
      </c>
      <c r="AP8" s="29">
        <v>6.39</v>
      </c>
      <c r="AQ8" s="29">
        <v>0</v>
      </c>
      <c r="AR8" s="29">
        <v>29.34</v>
      </c>
      <c r="AS8" s="29">
        <v>0</v>
      </c>
      <c r="AT8" s="29">
        <v>0.65</v>
      </c>
      <c r="AU8" s="29">
        <v>0.68</v>
      </c>
      <c r="AV8" s="29">
        <v>3.52</v>
      </c>
      <c r="AW8" s="29">
        <v>0.13</v>
      </c>
      <c r="AX8" s="29">
        <v>7.15</v>
      </c>
      <c r="AY8" s="29">
        <v>1.81</v>
      </c>
      <c r="AZ8" s="29">
        <v>2.81</v>
      </c>
      <c r="BA8" s="29">
        <v>4.66</v>
      </c>
      <c r="BB8" s="29">
        <v>1.72</v>
      </c>
      <c r="BC8" s="29">
        <v>20.36</v>
      </c>
      <c r="BD8" s="29">
        <v>13.29</v>
      </c>
      <c r="BE8" s="29">
        <v>14.27</v>
      </c>
      <c r="BF8" s="29">
        <v>17.899999999999999</v>
      </c>
      <c r="BG8" s="28"/>
      <c r="BH8" s="29">
        <v>1.53</v>
      </c>
      <c r="BI8" s="29">
        <v>6.39</v>
      </c>
      <c r="BJ8" s="29">
        <v>0</v>
      </c>
      <c r="BK8" s="29">
        <v>22.69</v>
      </c>
      <c r="BL8" s="29">
        <v>0</v>
      </c>
      <c r="BM8" s="29">
        <v>0.65</v>
      </c>
      <c r="BN8" s="29">
        <v>0.67</v>
      </c>
      <c r="BO8" s="29">
        <v>2</v>
      </c>
      <c r="BP8" s="29">
        <v>0.13</v>
      </c>
      <c r="BQ8" s="29">
        <v>7.15</v>
      </c>
      <c r="BR8" s="29">
        <v>1.1000000000000001</v>
      </c>
      <c r="BS8" s="29">
        <v>2.81</v>
      </c>
      <c r="BT8" s="29">
        <v>3.46</v>
      </c>
      <c r="BU8" s="29">
        <v>1.72</v>
      </c>
      <c r="BV8" s="29">
        <v>17.82</v>
      </c>
      <c r="BW8" s="29">
        <v>13.29</v>
      </c>
      <c r="BX8" s="29">
        <v>13.07</v>
      </c>
      <c r="BY8" s="29">
        <v>17.899999999999999</v>
      </c>
      <c r="BZ8" s="28"/>
      <c r="CA8" s="29">
        <v>1.53</v>
      </c>
      <c r="CB8" s="29">
        <v>6.39</v>
      </c>
      <c r="CC8" s="29">
        <v>0</v>
      </c>
      <c r="CD8" s="29">
        <v>22.69</v>
      </c>
      <c r="CE8" s="29">
        <v>0</v>
      </c>
      <c r="CF8" s="29">
        <v>0.65</v>
      </c>
      <c r="CG8" s="29">
        <v>0.67</v>
      </c>
      <c r="CH8" s="29">
        <v>2</v>
      </c>
      <c r="CI8" s="29">
        <v>0.13</v>
      </c>
      <c r="CJ8" s="29">
        <v>7.15</v>
      </c>
      <c r="CK8" s="29">
        <v>1.1000000000000001</v>
      </c>
      <c r="CL8" s="29">
        <v>2.81</v>
      </c>
      <c r="CM8" s="29">
        <v>3.46</v>
      </c>
      <c r="CN8" s="29">
        <v>1.72</v>
      </c>
      <c r="CO8" s="29">
        <v>17.82</v>
      </c>
      <c r="CP8" s="29">
        <v>13.29</v>
      </c>
      <c r="CQ8" s="29">
        <v>13.07</v>
      </c>
      <c r="CR8" s="29">
        <v>17.899999999999999</v>
      </c>
      <c r="CS8" s="28"/>
      <c r="CT8" s="29">
        <v>1.53</v>
      </c>
      <c r="CU8" s="29">
        <v>6.39</v>
      </c>
      <c r="CV8" s="29">
        <v>0</v>
      </c>
      <c r="CW8" s="29">
        <v>22.69</v>
      </c>
      <c r="CX8" s="29">
        <v>0</v>
      </c>
      <c r="CY8" s="29">
        <v>0.65</v>
      </c>
      <c r="CZ8" s="29">
        <v>0.67</v>
      </c>
      <c r="DA8" s="29">
        <v>2</v>
      </c>
      <c r="DB8" s="29">
        <v>0.13</v>
      </c>
      <c r="DC8" s="29">
        <v>7.15</v>
      </c>
      <c r="DD8" s="29">
        <v>1.1000000000000001</v>
      </c>
      <c r="DE8" s="29">
        <v>2.81</v>
      </c>
      <c r="DF8" s="29">
        <v>3.46</v>
      </c>
      <c r="DG8" s="29">
        <v>1.72</v>
      </c>
      <c r="DH8" s="29">
        <v>17.82</v>
      </c>
      <c r="DI8" s="29">
        <v>13.29</v>
      </c>
      <c r="DJ8" s="29">
        <v>13.07</v>
      </c>
      <c r="DK8" s="29">
        <v>17.899999999999999</v>
      </c>
    </row>
    <row r="9" spans="1:126" s="23" customFormat="1" x14ac:dyDescent="0.25">
      <c r="A9" s="26"/>
      <c r="B9" s="27">
        <v>2024</v>
      </c>
      <c r="C9" s="29">
        <v>1.53</v>
      </c>
      <c r="D9" s="29">
        <v>6.39</v>
      </c>
      <c r="E9" s="29">
        <v>0</v>
      </c>
      <c r="F9" s="29">
        <v>30.36</v>
      </c>
      <c r="G9" s="29">
        <v>0</v>
      </c>
      <c r="H9" s="29">
        <v>0.65</v>
      </c>
      <c r="I9" s="29">
        <v>0.67</v>
      </c>
      <c r="J9" s="29">
        <v>5.75</v>
      </c>
      <c r="K9" s="29">
        <v>0.13</v>
      </c>
      <c r="L9" s="29">
        <v>4.7300000000000004</v>
      </c>
      <c r="M9" s="29">
        <v>1.18</v>
      </c>
      <c r="N9" s="29">
        <v>2.81</v>
      </c>
      <c r="O9" s="29">
        <v>4.66</v>
      </c>
      <c r="P9" s="29">
        <v>1.74</v>
      </c>
      <c r="Q9" s="29">
        <v>22.89</v>
      </c>
      <c r="R9" s="29">
        <v>14.84</v>
      </c>
      <c r="S9" s="29">
        <v>14.82</v>
      </c>
      <c r="T9" s="29">
        <v>17.899999999999999</v>
      </c>
      <c r="U9" s="28"/>
      <c r="V9" s="29">
        <v>1.53</v>
      </c>
      <c r="W9" s="29">
        <v>6.39</v>
      </c>
      <c r="X9" s="29">
        <v>0</v>
      </c>
      <c r="Y9" s="29">
        <v>30.48</v>
      </c>
      <c r="Z9" s="29">
        <v>0</v>
      </c>
      <c r="AA9" s="29">
        <v>0.65</v>
      </c>
      <c r="AB9" s="29">
        <v>0.68</v>
      </c>
      <c r="AC9" s="29">
        <v>5.75</v>
      </c>
      <c r="AD9" s="29">
        <v>0.13</v>
      </c>
      <c r="AE9" s="29">
        <v>4.7300000000000004</v>
      </c>
      <c r="AF9" s="29">
        <v>1.18</v>
      </c>
      <c r="AG9" s="29">
        <v>2.81</v>
      </c>
      <c r="AH9" s="29">
        <v>4.5599999999999996</v>
      </c>
      <c r="AI9" s="29">
        <v>1.74</v>
      </c>
      <c r="AJ9" s="29">
        <v>22.89</v>
      </c>
      <c r="AK9" s="29">
        <v>14.84</v>
      </c>
      <c r="AL9" s="29">
        <v>14.82</v>
      </c>
      <c r="AM9" s="29">
        <v>17.899999999999999</v>
      </c>
      <c r="AN9" s="28"/>
      <c r="AO9" s="29">
        <v>1.53</v>
      </c>
      <c r="AP9" s="29">
        <v>6.39</v>
      </c>
      <c r="AQ9" s="29">
        <v>0</v>
      </c>
      <c r="AR9" s="29">
        <v>30.48</v>
      </c>
      <c r="AS9" s="29">
        <v>0</v>
      </c>
      <c r="AT9" s="29">
        <v>0.65</v>
      </c>
      <c r="AU9" s="29">
        <v>0.67</v>
      </c>
      <c r="AV9" s="29">
        <v>4.7699999999999996</v>
      </c>
      <c r="AW9" s="29">
        <v>0.13</v>
      </c>
      <c r="AX9" s="29">
        <v>4.7300000000000004</v>
      </c>
      <c r="AY9" s="29">
        <v>1.18</v>
      </c>
      <c r="AZ9" s="29">
        <v>2.81</v>
      </c>
      <c r="BA9" s="29">
        <v>5.46</v>
      </c>
      <c r="BB9" s="29">
        <v>1.74</v>
      </c>
      <c r="BC9" s="29">
        <v>22.89</v>
      </c>
      <c r="BD9" s="29">
        <v>14.84</v>
      </c>
      <c r="BE9" s="29">
        <v>14.82</v>
      </c>
      <c r="BF9" s="29">
        <v>17.899999999999999</v>
      </c>
      <c r="BG9" s="28"/>
      <c r="BH9" s="29">
        <v>1.53</v>
      </c>
      <c r="BI9" s="29">
        <v>6.39</v>
      </c>
      <c r="BJ9" s="29">
        <v>0</v>
      </c>
      <c r="BK9" s="29">
        <v>22.69</v>
      </c>
      <c r="BL9" s="29">
        <v>0</v>
      </c>
      <c r="BM9" s="29">
        <v>0.65</v>
      </c>
      <c r="BN9" s="29">
        <v>0.67</v>
      </c>
      <c r="BO9" s="29">
        <v>2</v>
      </c>
      <c r="BP9" s="29">
        <v>0.13</v>
      </c>
      <c r="BQ9" s="29">
        <v>4.7300000000000004</v>
      </c>
      <c r="BR9" s="29">
        <v>1.18</v>
      </c>
      <c r="BS9" s="29">
        <v>2.81</v>
      </c>
      <c r="BT9" s="29">
        <v>3.46</v>
      </c>
      <c r="BU9" s="29">
        <v>1.74</v>
      </c>
      <c r="BV9" s="29">
        <v>19.510000000000002</v>
      </c>
      <c r="BW9" s="29">
        <v>14.84</v>
      </c>
      <c r="BX9" s="29">
        <v>13.23</v>
      </c>
      <c r="BY9" s="29">
        <v>17.899999999999999</v>
      </c>
      <c r="BZ9" s="28"/>
      <c r="CA9" s="29">
        <v>1.53</v>
      </c>
      <c r="CB9" s="29">
        <v>6.39</v>
      </c>
      <c r="CC9" s="29">
        <v>0</v>
      </c>
      <c r="CD9" s="29">
        <v>22.69</v>
      </c>
      <c r="CE9" s="29">
        <v>0</v>
      </c>
      <c r="CF9" s="29">
        <v>0.65</v>
      </c>
      <c r="CG9" s="29">
        <v>0.67</v>
      </c>
      <c r="CH9" s="29">
        <v>2</v>
      </c>
      <c r="CI9" s="29">
        <v>0.13</v>
      </c>
      <c r="CJ9" s="29">
        <v>4.7300000000000004</v>
      </c>
      <c r="CK9" s="29">
        <v>1.18</v>
      </c>
      <c r="CL9" s="29">
        <v>2.81</v>
      </c>
      <c r="CM9" s="29">
        <v>3.46</v>
      </c>
      <c r="CN9" s="29">
        <v>1.74</v>
      </c>
      <c r="CO9" s="29">
        <v>19.510000000000002</v>
      </c>
      <c r="CP9" s="29">
        <v>14.84</v>
      </c>
      <c r="CQ9" s="29">
        <v>13.23</v>
      </c>
      <c r="CR9" s="29">
        <v>17.899999999999999</v>
      </c>
      <c r="CS9" s="28"/>
      <c r="CT9" s="29">
        <v>1.53</v>
      </c>
      <c r="CU9" s="29">
        <v>6.39</v>
      </c>
      <c r="CV9" s="29">
        <v>0</v>
      </c>
      <c r="CW9" s="29">
        <v>22.69</v>
      </c>
      <c r="CX9" s="29">
        <v>0</v>
      </c>
      <c r="CY9" s="29">
        <v>0.65</v>
      </c>
      <c r="CZ9" s="29">
        <v>0.67</v>
      </c>
      <c r="DA9" s="29">
        <v>2</v>
      </c>
      <c r="DB9" s="29">
        <v>0.13</v>
      </c>
      <c r="DC9" s="29">
        <v>4.7300000000000004</v>
      </c>
      <c r="DD9" s="29">
        <v>1.18</v>
      </c>
      <c r="DE9" s="29">
        <v>2.81</v>
      </c>
      <c r="DF9" s="29">
        <v>3.9</v>
      </c>
      <c r="DG9" s="29">
        <v>1.74</v>
      </c>
      <c r="DH9" s="29">
        <v>19.510000000000002</v>
      </c>
      <c r="DI9" s="29">
        <v>14.84</v>
      </c>
      <c r="DJ9" s="29">
        <v>13.23</v>
      </c>
      <c r="DK9" s="29">
        <v>17.899999999999999</v>
      </c>
    </row>
    <row r="10" spans="1:126" s="23" customFormat="1" x14ac:dyDescent="0.25">
      <c r="A10" s="26"/>
      <c r="B10" s="27">
        <v>2025</v>
      </c>
      <c r="C10" s="29">
        <v>1.53</v>
      </c>
      <c r="D10" s="29">
        <v>6.39</v>
      </c>
      <c r="E10" s="29">
        <v>0</v>
      </c>
      <c r="F10" s="29">
        <v>29.8</v>
      </c>
      <c r="G10" s="29">
        <v>0</v>
      </c>
      <c r="H10" s="29">
        <v>0.65</v>
      </c>
      <c r="I10" s="29">
        <v>0.67</v>
      </c>
      <c r="J10" s="29">
        <v>7</v>
      </c>
      <c r="K10" s="29">
        <v>0.13</v>
      </c>
      <c r="L10" s="29">
        <v>4.7300000000000004</v>
      </c>
      <c r="M10" s="29">
        <v>1.18</v>
      </c>
      <c r="N10" s="29">
        <v>2.81</v>
      </c>
      <c r="O10" s="29">
        <v>4.9000000000000004</v>
      </c>
      <c r="P10" s="29">
        <v>1.75</v>
      </c>
      <c r="Q10" s="29">
        <v>25.42</v>
      </c>
      <c r="R10" s="29">
        <v>17.940000000000001</v>
      </c>
      <c r="S10" s="29">
        <v>15.37</v>
      </c>
      <c r="T10" s="29">
        <v>17.899999999999999</v>
      </c>
      <c r="U10" s="28"/>
      <c r="V10" s="29">
        <v>1.53</v>
      </c>
      <c r="W10" s="29">
        <v>6.39</v>
      </c>
      <c r="X10" s="29">
        <v>0</v>
      </c>
      <c r="Y10" s="29">
        <v>29.68</v>
      </c>
      <c r="Z10" s="29">
        <v>0</v>
      </c>
      <c r="AA10" s="29">
        <v>0.65</v>
      </c>
      <c r="AB10" s="29">
        <v>0.68</v>
      </c>
      <c r="AC10" s="29">
        <v>7</v>
      </c>
      <c r="AD10" s="29">
        <v>0.13</v>
      </c>
      <c r="AE10" s="29">
        <v>4.7300000000000004</v>
      </c>
      <c r="AF10" s="29">
        <v>1.18</v>
      </c>
      <c r="AG10" s="29">
        <v>2.81</v>
      </c>
      <c r="AH10" s="29">
        <v>5.01</v>
      </c>
      <c r="AI10" s="29">
        <v>1.75</v>
      </c>
      <c r="AJ10" s="29">
        <v>25.42</v>
      </c>
      <c r="AK10" s="29">
        <v>17.940000000000001</v>
      </c>
      <c r="AL10" s="29">
        <v>15.37</v>
      </c>
      <c r="AM10" s="29">
        <v>17.899999999999999</v>
      </c>
      <c r="AN10" s="28"/>
      <c r="AO10" s="29">
        <v>1.53</v>
      </c>
      <c r="AP10" s="29">
        <v>6.39</v>
      </c>
      <c r="AQ10" s="29">
        <v>0</v>
      </c>
      <c r="AR10" s="29">
        <v>29.52</v>
      </c>
      <c r="AS10" s="29">
        <v>0</v>
      </c>
      <c r="AT10" s="29">
        <v>0.65</v>
      </c>
      <c r="AU10" s="29">
        <v>0.67</v>
      </c>
      <c r="AV10" s="29">
        <v>6.02</v>
      </c>
      <c r="AW10" s="29">
        <v>0.13</v>
      </c>
      <c r="AX10" s="29">
        <v>4.7300000000000004</v>
      </c>
      <c r="AY10" s="29">
        <v>1.18</v>
      </c>
      <c r="AZ10" s="29">
        <v>2.81</v>
      </c>
      <c r="BA10" s="29">
        <v>6.06</v>
      </c>
      <c r="BB10" s="29">
        <v>1.75</v>
      </c>
      <c r="BC10" s="29">
        <v>25.42</v>
      </c>
      <c r="BD10" s="29">
        <v>17.940000000000001</v>
      </c>
      <c r="BE10" s="29">
        <v>15.37</v>
      </c>
      <c r="BF10" s="29">
        <v>17.899999999999999</v>
      </c>
      <c r="BG10" s="28"/>
      <c r="BH10" s="29">
        <v>1.53</v>
      </c>
      <c r="BI10" s="29">
        <v>6.39</v>
      </c>
      <c r="BJ10" s="29">
        <v>0</v>
      </c>
      <c r="BK10" s="29">
        <v>22.01</v>
      </c>
      <c r="BL10" s="29">
        <v>0</v>
      </c>
      <c r="BM10" s="29">
        <v>0.65</v>
      </c>
      <c r="BN10" s="29">
        <v>0.67</v>
      </c>
      <c r="BO10" s="29">
        <v>2</v>
      </c>
      <c r="BP10" s="29">
        <v>0.13</v>
      </c>
      <c r="BQ10" s="29">
        <v>4.7300000000000004</v>
      </c>
      <c r="BR10" s="29">
        <v>1.18</v>
      </c>
      <c r="BS10" s="29">
        <v>2.81</v>
      </c>
      <c r="BT10" s="29">
        <v>3.46</v>
      </c>
      <c r="BU10" s="29">
        <v>1.75</v>
      </c>
      <c r="BV10" s="29">
        <v>21.19</v>
      </c>
      <c r="BW10" s="29">
        <v>17.940000000000001</v>
      </c>
      <c r="BX10" s="29">
        <v>13.39</v>
      </c>
      <c r="BY10" s="29">
        <v>17.899999999999999</v>
      </c>
      <c r="BZ10" s="28"/>
      <c r="CA10" s="29">
        <v>1.53</v>
      </c>
      <c r="CB10" s="29">
        <v>6.39</v>
      </c>
      <c r="CC10" s="29">
        <v>0</v>
      </c>
      <c r="CD10" s="29">
        <v>22.01</v>
      </c>
      <c r="CE10" s="29">
        <v>0</v>
      </c>
      <c r="CF10" s="29">
        <v>0.65</v>
      </c>
      <c r="CG10" s="29">
        <v>0.67</v>
      </c>
      <c r="CH10" s="29">
        <v>2</v>
      </c>
      <c r="CI10" s="29">
        <v>0.13</v>
      </c>
      <c r="CJ10" s="29">
        <v>4.7300000000000004</v>
      </c>
      <c r="CK10" s="29">
        <v>1.18</v>
      </c>
      <c r="CL10" s="29">
        <v>2.81</v>
      </c>
      <c r="CM10" s="29">
        <v>3.46</v>
      </c>
      <c r="CN10" s="29">
        <v>1.75</v>
      </c>
      <c r="CO10" s="29">
        <v>21.19</v>
      </c>
      <c r="CP10" s="29">
        <v>17.940000000000001</v>
      </c>
      <c r="CQ10" s="29">
        <v>13.39</v>
      </c>
      <c r="CR10" s="29">
        <v>17.899999999999999</v>
      </c>
      <c r="CS10" s="28"/>
      <c r="CT10" s="29">
        <v>1.53</v>
      </c>
      <c r="CU10" s="29">
        <v>6.39</v>
      </c>
      <c r="CV10" s="29">
        <v>0</v>
      </c>
      <c r="CW10" s="29">
        <v>22.01</v>
      </c>
      <c r="CX10" s="29">
        <v>0</v>
      </c>
      <c r="CY10" s="29">
        <v>0.65</v>
      </c>
      <c r="CZ10" s="29">
        <v>0.67</v>
      </c>
      <c r="DA10" s="29">
        <v>2</v>
      </c>
      <c r="DB10" s="29">
        <v>0.13</v>
      </c>
      <c r="DC10" s="29">
        <v>4.7300000000000004</v>
      </c>
      <c r="DD10" s="29">
        <v>1.18</v>
      </c>
      <c r="DE10" s="29">
        <v>2.81</v>
      </c>
      <c r="DF10" s="29">
        <v>3.9</v>
      </c>
      <c r="DG10" s="29">
        <v>1.75</v>
      </c>
      <c r="DH10" s="29">
        <v>21.19</v>
      </c>
      <c r="DI10" s="29">
        <v>17.940000000000001</v>
      </c>
      <c r="DJ10" s="29">
        <v>13.39</v>
      </c>
      <c r="DK10" s="29">
        <v>17.899999999999999</v>
      </c>
    </row>
    <row r="11" spans="1:126" s="23" customFormat="1" x14ac:dyDescent="0.25">
      <c r="A11" s="26"/>
      <c r="B11" s="27">
        <v>2026</v>
      </c>
      <c r="C11" s="29">
        <v>2.31</v>
      </c>
      <c r="D11" s="29">
        <v>6.39</v>
      </c>
      <c r="E11" s="29">
        <v>0</v>
      </c>
      <c r="F11" s="29">
        <v>28.38</v>
      </c>
      <c r="G11" s="29">
        <v>0</v>
      </c>
      <c r="H11" s="29">
        <v>0.01</v>
      </c>
      <c r="I11" s="29">
        <v>0.67</v>
      </c>
      <c r="J11" s="29">
        <v>8.25</v>
      </c>
      <c r="K11" s="29">
        <v>0.13</v>
      </c>
      <c r="L11" s="29">
        <v>4.7300000000000004</v>
      </c>
      <c r="M11" s="29">
        <v>1.38</v>
      </c>
      <c r="N11" s="29">
        <v>2.81</v>
      </c>
      <c r="O11" s="29">
        <v>7.6</v>
      </c>
      <c r="P11" s="29">
        <v>1.77</v>
      </c>
      <c r="Q11" s="29">
        <v>27.95</v>
      </c>
      <c r="R11" s="29">
        <v>22.36</v>
      </c>
      <c r="S11" s="29">
        <v>15.93</v>
      </c>
      <c r="T11" s="29">
        <v>17.899999999999999</v>
      </c>
      <c r="U11" s="28"/>
      <c r="V11" s="29">
        <v>2.73</v>
      </c>
      <c r="W11" s="29">
        <v>6.39</v>
      </c>
      <c r="X11" s="29">
        <v>0</v>
      </c>
      <c r="Y11" s="29">
        <v>28.38</v>
      </c>
      <c r="Z11" s="29">
        <v>0</v>
      </c>
      <c r="AA11" s="29">
        <v>0.01</v>
      </c>
      <c r="AB11" s="29">
        <v>0.68</v>
      </c>
      <c r="AC11" s="29">
        <v>8.25</v>
      </c>
      <c r="AD11" s="29">
        <v>0.13</v>
      </c>
      <c r="AE11" s="29">
        <v>4.7300000000000004</v>
      </c>
      <c r="AF11" s="29">
        <v>1.18</v>
      </c>
      <c r="AG11" s="29">
        <v>2.81</v>
      </c>
      <c r="AH11" s="29">
        <v>7.43</v>
      </c>
      <c r="AI11" s="29">
        <v>1.77</v>
      </c>
      <c r="AJ11" s="29">
        <v>27.95</v>
      </c>
      <c r="AK11" s="29">
        <v>22.36</v>
      </c>
      <c r="AL11" s="29">
        <v>15.93</v>
      </c>
      <c r="AM11" s="29">
        <v>17.899999999999999</v>
      </c>
      <c r="AN11" s="28"/>
      <c r="AO11" s="29">
        <v>2.56</v>
      </c>
      <c r="AP11" s="29">
        <v>6.39</v>
      </c>
      <c r="AQ11" s="29">
        <v>0</v>
      </c>
      <c r="AR11" s="29">
        <v>28.38</v>
      </c>
      <c r="AS11" s="29">
        <v>0</v>
      </c>
      <c r="AT11" s="29">
        <v>0.01</v>
      </c>
      <c r="AU11" s="29">
        <v>0.67</v>
      </c>
      <c r="AV11" s="29">
        <v>7.27</v>
      </c>
      <c r="AW11" s="29">
        <v>0.13</v>
      </c>
      <c r="AX11" s="29">
        <v>4.7300000000000004</v>
      </c>
      <c r="AY11" s="29">
        <v>1.38</v>
      </c>
      <c r="AZ11" s="29">
        <v>2.81</v>
      </c>
      <c r="BA11" s="29">
        <v>8.27</v>
      </c>
      <c r="BB11" s="29">
        <v>1.77</v>
      </c>
      <c r="BC11" s="29">
        <v>27.95</v>
      </c>
      <c r="BD11" s="29">
        <v>22.36</v>
      </c>
      <c r="BE11" s="29">
        <v>15.93</v>
      </c>
      <c r="BF11" s="29">
        <v>17.899999999999999</v>
      </c>
      <c r="BG11" s="28"/>
      <c r="BH11" s="29">
        <v>1.53</v>
      </c>
      <c r="BI11" s="29">
        <v>6.39</v>
      </c>
      <c r="BJ11" s="29">
        <v>0</v>
      </c>
      <c r="BK11" s="29">
        <v>22.01</v>
      </c>
      <c r="BL11" s="29">
        <v>0</v>
      </c>
      <c r="BM11" s="29">
        <v>0.01</v>
      </c>
      <c r="BN11" s="29">
        <v>0.67</v>
      </c>
      <c r="BO11" s="29">
        <v>2.06</v>
      </c>
      <c r="BP11" s="29">
        <v>0.13</v>
      </c>
      <c r="BQ11" s="29">
        <v>4.7300000000000004</v>
      </c>
      <c r="BR11" s="29">
        <v>1.18</v>
      </c>
      <c r="BS11" s="29">
        <v>2.81</v>
      </c>
      <c r="BT11" s="29">
        <v>3.46</v>
      </c>
      <c r="BU11" s="29">
        <v>1.77</v>
      </c>
      <c r="BV11" s="29">
        <v>22.9</v>
      </c>
      <c r="BW11" s="29">
        <v>22.36</v>
      </c>
      <c r="BX11" s="29">
        <v>13.54</v>
      </c>
      <c r="BY11" s="29">
        <v>17.899999999999999</v>
      </c>
      <c r="BZ11" s="28"/>
      <c r="CA11" s="29">
        <v>1.53</v>
      </c>
      <c r="CB11" s="29">
        <v>6.39</v>
      </c>
      <c r="CC11" s="29">
        <v>0</v>
      </c>
      <c r="CD11" s="29">
        <v>22.01</v>
      </c>
      <c r="CE11" s="29">
        <v>0</v>
      </c>
      <c r="CF11" s="29">
        <v>0.01</v>
      </c>
      <c r="CG11" s="29">
        <v>0.67</v>
      </c>
      <c r="CH11" s="29">
        <v>2</v>
      </c>
      <c r="CI11" s="29">
        <v>0.13</v>
      </c>
      <c r="CJ11" s="29">
        <v>4.7300000000000004</v>
      </c>
      <c r="CK11" s="29">
        <v>1.18</v>
      </c>
      <c r="CL11" s="29">
        <v>2.81</v>
      </c>
      <c r="CM11" s="29">
        <v>3.46</v>
      </c>
      <c r="CN11" s="29">
        <v>1.77</v>
      </c>
      <c r="CO11" s="29">
        <v>22.87</v>
      </c>
      <c r="CP11" s="29">
        <v>22.36</v>
      </c>
      <c r="CQ11" s="29">
        <v>13.54</v>
      </c>
      <c r="CR11" s="29">
        <v>17.899999999999999</v>
      </c>
      <c r="CS11" s="28"/>
      <c r="CT11" s="29">
        <v>1.53</v>
      </c>
      <c r="CU11" s="29">
        <v>6.39</v>
      </c>
      <c r="CV11" s="29">
        <v>0</v>
      </c>
      <c r="CW11" s="29">
        <v>22.01</v>
      </c>
      <c r="CX11" s="29">
        <v>0</v>
      </c>
      <c r="CY11" s="29">
        <v>0.01</v>
      </c>
      <c r="CZ11" s="29">
        <v>0.67</v>
      </c>
      <c r="DA11" s="29">
        <v>2</v>
      </c>
      <c r="DB11" s="29">
        <v>0.13</v>
      </c>
      <c r="DC11" s="29">
        <v>4.7300000000000004</v>
      </c>
      <c r="DD11" s="29">
        <v>1.18</v>
      </c>
      <c r="DE11" s="29">
        <v>2.81</v>
      </c>
      <c r="DF11" s="29">
        <v>3.9</v>
      </c>
      <c r="DG11" s="29">
        <v>1.77</v>
      </c>
      <c r="DH11" s="29">
        <v>22.87</v>
      </c>
      <c r="DI11" s="29">
        <v>22.36</v>
      </c>
      <c r="DJ11" s="29">
        <v>13.54</v>
      </c>
      <c r="DK11" s="29">
        <v>17.899999999999999</v>
      </c>
    </row>
    <row r="12" spans="1:126" s="23" customFormat="1" x14ac:dyDescent="0.25">
      <c r="A12" s="26"/>
      <c r="B12" s="27">
        <v>2027</v>
      </c>
      <c r="C12" s="29">
        <v>2.31</v>
      </c>
      <c r="D12" s="29">
        <v>5.84</v>
      </c>
      <c r="E12" s="29">
        <v>0</v>
      </c>
      <c r="F12" s="29">
        <v>24.72</v>
      </c>
      <c r="G12" s="29">
        <v>0</v>
      </c>
      <c r="H12" s="29">
        <v>0.01</v>
      </c>
      <c r="I12" s="29">
        <v>0.67</v>
      </c>
      <c r="J12" s="29">
        <v>9.5</v>
      </c>
      <c r="K12" s="29">
        <v>0.13</v>
      </c>
      <c r="L12" s="29">
        <v>8.07</v>
      </c>
      <c r="M12" s="29">
        <v>1.38</v>
      </c>
      <c r="N12" s="29">
        <v>2.81</v>
      </c>
      <c r="O12" s="29">
        <v>7.6</v>
      </c>
      <c r="P12" s="29">
        <v>1.79</v>
      </c>
      <c r="Q12" s="29">
        <v>30.48</v>
      </c>
      <c r="R12" s="29">
        <v>26.77</v>
      </c>
      <c r="S12" s="29">
        <v>16.48</v>
      </c>
      <c r="T12" s="29">
        <v>17.899999999999999</v>
      </c>
      <c r="U12" s="28"/>
      <c r="V12" s="29">
        <v>2.73</v>
      </c>
      <c r="W12" s="29">
        <v>5.84</v>
      </c>
      <c r="X12" s="29">
        <v>0</v>
      </c>
      <c r="Y12" s="29">
        <v>24.72</v>
      </c>
      <c r="Z12" s="29">
        <v>0</v>
      </c>
      <c r="AA12" s="29">
        <v>0.01</v>
      </c>
      <c r="AB12" s="29">
        <v>0.67</v>
      </c>
      <c r="AC12" s="29">
        <v>9.5</v>
      </c>
      <c r="AD12" s="29">
        <v>0.13</v>
      </c>
      <c r="AE12" s="29">
        <v>8.07</v>
      </c>
      <c r="AF12" s="29">
        <v>1.18</v>
      </c>
      <c r="AG12" s="29">
        <v>2.81</v>
      </c>
      <c r="AH12" s="29">
        <v>7.43</v>
      </c>
      <c r="AI12" s="29">
        <v>1.79</v>
      </c>
      <c r="AJ12" s="29">
        <v>30.48</v>
      </c>
      <c r="AK12" s="29">
        <v>26.77</v>
      </c>
      <c r="AL12" s="29">
        <v>16.48</v>
      </c>
      <c r="AM12" s="29">
        <v>17.899999999999999</v>
      </c>
      <c r="AN12" s="28"/>
      <c r="AO12" s="29">
        <v>2.56</v>
      </c>
      <c r="AP12" s="29">
        <v>5.84</v>
      </c>
      <c r="AQ12" s="29">
        <v>0</v>
      </c>
      <c r="AR12" s="29">
        <v>24.43</v>
      </c>
      <c r="AS12" s="29">
        <v>0</v>
      </c>
      <c r="AT12" s="29">
        <v>0.01</v>
      </c>
      <c r="AU12" s="29">
        <v>0.67</v>
      </c>
      <c r="AV12" s="29">
        <v>8.52</v>
      </c>
      <c r="AW12" s="29">
        <v>0.13</v>
      </c>
      <c r="AX12" s="29">
        <v>8.07</v>
      </c>
      <c r="AY12" s="29">
        <v>1.38</v>
      </c>
      <c r="AZ12" s="29">
        <v>2.81</v>
      </c>
      <c r="BA12" s="29">
        <v>8.5500000000000007</v>
      </c>
      <c r="BB12" s="29">
        <v>1.79</v>
      </c>
      <c r="BC12" s="29">
        <v>30.48</v>
      </c>
      <c r="BD12" s="29">
        <v>26.77</v>
      </c>
      <c r="BE12" s="29">
        <v>16.48</v>
      </c>
      <c r="BF12" s="29">
        <v>17.899999999999999</v>
      </c>
      <c r="BG12" s="28"/>
      <c r="BH12" s="29">
        <v>1.53</v>
      </c>
      <c r="BI12" s="29">
        <v>5.84</v>
      </c>
      <c r="BJ12" s="29">
        <v>0</v>
      </c>
      <c r="BK12" s="29">
        <v>18.89</v>
      </c>
      <c r="BL12" s="29">
        <v>0</v>
      </c>
      <c r="BM12" s="29">
        <v>0.01</v>
      </c>
      <c r="BN12" s="29">
        <v>0.67</v>
      </c>
      <c r="BO12" s="29">
        <v>3.31</v>
      </c>
      <c r="BP12" s="29">
        <v>0.13</v>
      </c>
      <c r="BQ12" s="29">
        <v>8.07</v>
      </c>
      <c r="BR12" s="29">
        <v>1.18</v>
      </c>
      <c r="BS12" s="29">
        <v>2.81</v>
      </c>
      <c r="BT12" s="29">
        <v>4.0599999999999996</v>
      </c>
      <c r="BU12" s="29">
        <v>1.79</v>
      </c>
      <c r="BV12" s="29">
        <v>24.57</v>
      </c>
      <c r="BW12" s="29">
        <v>26.77</v>
      </c>
      <c r="BX12" s="29">
        <v>13.7</v>
      </c>
      <c r="BY12" s="29">
        <v>17.899999999999999</v>
      </c>
      <c r="BZ12" s="28"/>
      <c r="CA12" s="29">
        <v>1.53</v>
      </c>
      <c r="CB12" s="29">
        <v>5.84</v>
      </c>
      <c r="CC12" s="29">
        <v>0</v>
      </c>
      <c r="CD12" s="29">
        <v>19.239999999999998</v>
      </c>
      <c r="CE12" s="29">
        <v>0</v>
      </c>
      <c r="CF12" s="29">
        <v>0.01</v>
      </c>
      <c r="CG12" s="29">
        <v>0.67</v>
      </c>
      <c r="CH12" s="29">
        <v>3.08</v>
      </c>
      <c r="CI12" s="29">
        <v>0.13</v>
      </c>
      <c r="CJ12" s="29">
        <v>8.07</v>
      </c>
      <c r="CK12" s="29">
        <v>1.18</v>
      </c>
      <c r="CL12" s="29">
        <v>2.81</v>
      </c>
      <c r="CM12" s="29">
        <v>4.0599999999999996</v>
      </c>
      <c r="CN12" s="29">
        <v>1.79</v>
      </c>
      <c r="CO12" s="29">
        <v>24.56</v>
      </c>
      <c r="CP12" s="29">
        <v>26.77</v>
      </c>
      <c r="CQ12" s="29">
        <v>13.58</v>
      </c>
      <c r="CR12" s="29">
        <v>17.899999999999999</v>
      </c>
      <c r="CS12" s="28"/>
      <c r="CT12" s="29">
        <v>1.53</v>
      </c>
      <c r="CU12" s="29">
        <v>5.84</v>
      </c>
      <c r="CV12" s="29">
        <v>0</v>
      </c>
      <c r="CW12" s="29">
        <v>19.100000000000001</v>
      </c>
      <c r="CX12" s="29">
        <v>0</v>
      </c>
      <c r="CY12" s="29">
        <v>0.01</v>
      </c>
      <c r="CZ12" s="29">
        <v>0.67</v>
      </c>
      <c r="DA12" s="29">
        <v>2.7</v>
      </c>
      <c r="DB12" s="29">
        <v>0.13</v>
      </c>
      <c r="DC12" s="29">
        <v>8.07</v>
      </c>
      <c r="DD12" s="29">
        <v>1.18</v>
      </c>
      <c r="DE12" s="29">
        <v>2.81</v>
      </c>
      <c r="DF12" s="29">
        <v>4.5</v>
      </c>
      <c r="DG12" s="29">
        <v>1.79</v>
      </c>
      <c r="DH12" s="29">
        <v>24.56</v>
      </c>
      <c r="DI12" s="29">
        <v>26.77</v>
      </c>
      <c r="DJ12" s="29">
        <v>13.68</v>
      </c>
      <c r="DK12" s="29">
        <v>17.899999999999999</v>
      </c>
    </row>
    <row r="13" spans="1:126" s="23" customFormat="1" x14ac:dyDescent="0.25">
      <c r="A13" s="26"/>
      <c r="B13" s="27">
        <v>2028</v>
      </c>
      <c r="C13" s="29">
        <v>4.8099999999999996</v>
      </c>
      <c r="D13" s="29">
        <v>0.63</v>
      </c>
      <c r="E13" s="29">
        <v>0</v>
      </c>
      <c r="F13" s="29">
        <v>25.68</v>
      </c>
      <c r="G13" s="29">
        <v>0</v>
      </c>
      <c r="H13" s="29">
        <v>0.01</v>
      </c>
      <c r="I13" s="29">
        <v>0.67</v>
      </c>
      <c r="J13" s="29">
        <v>10.75</v>
      </c>
      <c r="K13" s="29">
        <v>0.13</v>
      </c>
      <c r="L13" s="29">
        <v>6.99</v>
      </c>
      <c r="M13" s="29">
        <v>1.68</v>
      </c>
      <c r="N13" s="29">
        <v>2.81</v>
      </c>
      <c r="O13" s="29">
        <v>12.49</v>
      </c>
      <c r="P13" s="29">
        <v>1.8</v>
      </c>
      <c r="Q13" s="29">
        <v>33.01</v>
      </c>
      <c r="R13" s="29">
        <v>31.18</v>
      </c>
      <c r="S13" s="29">
        <v>17.04</v>
      </c>
      <c r="T13" s="29">
        <v>17.899999999999999</v>
      </c>
      <c r="U13" s="28"/>
      <c r="V13" s="29">
        <v>5.23</v>
      </c>
      <c r="W13" s="29">
        <v>0.63</v>
      </c>
      <c r="X13" s="29">
        <v>0</v>
      </c>
      <c r="Y13" s="29">
        <v>25.71</v>
      </c>
      <c r="Z13" s="29">
        <v>0</v>
      </c>
      <c r="AA13" s="29">
        <v>0.01</v>
      </c>
      <c r="AB13" s="29">
        <v>0.68</v>
      </c>
      <c r="AC13" s="29">
        <v>10.75</v>
      </c>
      <c r="AD13" s="29">
        <v>0.13</v>
      </c>
      <c r="AE13" s="29">
        <v>6.99</v>
      </c>
      <c r="AF13" s="29">
        <v>1.48</v>
      </c>
      <c r="AG13" s="29">
        <v>2.81</v>
      </c>
      <c r="AH13" s="29">
        <v>12.32</v>
      </c>
      <c r="AI13" s="29">
        <v>1.8</v>
      </c>
      <c r="AJ13" s="29">
        <v>33.01</v>
      </c>
      <c r="AK13" s="29">
        <v>31.18</v>
      </c>
      <c r="AL13" s="29">
        <v>17.04</v>
      </c>
      <c r="AM13" s="29">
        <v>17.899999999999999</v>
      </c>
      <c r="AN13" s="28"/>
      <c r="AO13" s="29">
        <v>5.0599999999999996</v>
      </c>
      <c r="AP13" s="29">
        <v>0.63</v>
      </c>
      <c r="AQ13" s="29">
        <v>0</v>
      </c>
      <c r="AR13" s="29">
        <v>26.52</v>
      </c>
      <c r="AS13" s="29">
        <v>0</v>
      </c>
      <c r="AT13" s="29">
        <v>0.01</v>
      </c>
      <c r="AU13" s="29">
        <v>0.67</v>
      </c>
      <c r="AV13" s="29">
        <v>9.77</v>
      </c>
      <c r="AW13" s="29">
        <v>0.13</v>
      </c>
      <c r="AX13" s="29">
        <v>6.99</v>
      </c>
      <c r="AY13" s="29">
        <v>1.68</v>
      </c>
      <c r="AZ13" s="29">
        <v>2.81</v>
      </c>
      <c r="BA13" s="29">
        <v>12.39</v>
      </c>
      <c r="BB13" s="29">
        <v>1.8</v>
      </c>
      <c r="BC13" s="29">
        <v>33.01</v>
      </c>
      <c r="BD13" s="29">
        <v>31.18</v>
      </c>
      <c r="BE13" s="29">
        <v>17.04</v>
      </c>
      <c r="BF13" s="29">
        <v>17.899999999999999</v>
      </c>
      <c r="BG13" s="28"/>
      <c r="BH13" s="29">
        <v>1.72</v>
      </c>
      <c r="BI13" s="29">
        <v>0.63</v>
      </c>
      <c r="BJ13" s="29">
        <v>0</v>
      </c>
      <c r="BK13" s="29">
        <v>19.86</v>
      </c>
      <c r="BL13" s="29">
        <v>0</v>
      </c>
      <c r="BM13" s="29">
        <v>0.01</v>
      </c>
      <c r="BN13" s="29">
        <v>0.67</v>
      </c>
      <c r="BO13" s="29">
        <v>4.5599999999999996</v>
      </c>
      <c r="BP13" s="29">
        <v>0.13</v>
      </c>
      <c r="BQ13" s="29">
        <v>6.99</v>
      </c>
      <c r="BR13" s="29">
        <v>1.18</v>
      </c>
      <c r="BS13" s="29">
        <v>2.81</v>
      </c>
      <c r="BT13" s="29">
        <v>4.66</v>
      </c>
      <c r="BU13" s="29">
        <v>1.8</v>
      </c>
      <c r="BV13" s="29">
        <v>26.25</v>
      </c>
      <c r="BW13" s="29">
        <v>31.18</v>
      </c>
      <c r="BX13" s="29">
        <v>13.86</v>
      </c>
      <c r="BY13" s="29">
        <v>17.899999999999999</v>
      </c>
      <c r="BZ13" s="28"/>
      <c r="CA13" s="29">
        <v>2.31</v>
      </c>
      <c r="CB13" s="29">
        <v>0.63</v>
      </c>
      <c r="CC13" s="29">
        <v>0</v>
      </c>
      <c r="CD13" s="29">
        <v>19.75</v>
      </c>
      <c r="CE13" s="29">
        <v>0</v>
      </c>
      <c r="CF13" s="29">
        <v>0.01</v>
      </c>
      <c r="CG13" s="29">
        <v>0.67</v>
      </c>
      <c r="CH13" s="29">
        <v>4.33</v>
      </c>
      <c r="CI13" s="29">
        <v>0.13</v>
      </c>
      <c r="CJ13" s="29">
        <v>6.99</v>
      </c>
      <c r="CK13" s="29">
        <v>1.18</v>
      </c>
      <c r="CL13" s="29">
        <v>2.81</v>
      </c>
      <c r="CM13" s="29">
        <v>4.66</v>
      </c>
      <c r="CN13" s="29">
        <v>1.8</v>
      </c>
      <c r="CO13" s="29">
        <v>26.24</v>
      </c>
      <c r="CP13" s="29">
        <v>31.18</v>
      </c>
      <c r="CQ13" s="29">
        <v>14.37</v>
      </c>
      <c r="CR13" s="29">
        <v>17.899999999999999</v>
      </c>
      <c r="CS13" s="28"/>
      <c r="CT13" s="29">
        <v>1.53</v>
      </c>
      <c r="CU13" s="29">
        <v>0.63</v>
      </c>
      <c r="CV13" s="29">
        <v>0</v>
      </c>
      <c r="CW13" s="29">
        <v>20.07</v>
      </c>
      <c r="CX13" s="29">
        <v>0</v>
      </c>
      <c r="CY13" s="29">
        <v>0.01</v>
      </c>
      <c r="CZ13" s="29">
        <v>0.67</v>
      </c>
      <c r="DA13" s="29">
        <v>3.95</v>
      </c>
      <c r="DB13" s="29">
        <v>0.13</v>
      </c>
      <c r="DC13" s="29">
        <v>6.99</v>
      </c>
      <c r="DD13" s="29">
        <v>1.18</v>
      </c>
      <c r="DE13" s="29">
        <v>2.81</v>
      </c>
      <c r="DF13" s="29">
        <v>5.0999999999999996</v>
      </c>
      <c r="DG13" s="29">
        <v>1.8</v>
      </c>
      <c r="DH13" s="29">
        <v>26.24</v>
      </c>
      <c r="DI13" s="29">
        <v>31.18</v>
      </c>
      <c r="DJ13" s="29">
        <v>13.85</v>
      </c>
      <c r="DK13" s="29">
        <v>17.899999999999999</v>
      </c>
    </row>
    <row r="14" spans="1:126" s="23" customFormat="1" x14ac:dyDescent="0.25">
      <c r="A14" s="26"/>
      <c r="B14" s="27">
        <v>2029</v>
      </c>
      <c r="C14" s="29">
        <v>6.12</v>
      </c>
      <c r="D14" s="29">
        <v>0.63</v>
      </c>
      <c r="E14" s="29">
        <v>0</v>
      </c>
      <c r="F14" s="29">
        <v>23.3</v>
      </c>
      <c r="G14" s="29">
        <v>0</v>
      </c>
      <c r="H14" s="29">
        <v>0.01</v>
      </c>
      <c r="I14" s="29">
        <v>0.68</v>
      </c>
      <c r="J14" s="29">
        <v>12</v>
      </c>
      <c r="K14" s="29">
        <v>0.13</v>
      </c>
      <c r="L14" s="29">
        <v>6.99</v>
      </c>
      <c r="M14" s="29">
        <v>1.68</v>
      </c>
      <c r="N14" s="29">
        <v>2.81</v>
      </c>
      <c r="O14" s="29">
        <v>16.09</v>
      </c>
      <c r="P14" s="29">
        <v>1.82</v>
      </c>
      <c r="Q14" s="29">
        <v>35.54</v>
      </c>
      <c r="R14" s="29">
        <v>35.590000000000003</v>
      </c>
      <c r="S14" s="29">
        <v>17.59</v>
      </c>
      <c r="T14" s="29">
        <v>17.899999999999999</v>
      </c>
      <c r="U14" s="28"/>
      <c r="V14" s="29">
        <v>6.55</v>
      </c>
      <c r="W14" s="29">
        <v>0.63</v>
      </c>
      <c r="X14" s="29">
        <v>0</v>
      </c>
      <c r="Y14" s="29">
        <v>23.33</v>
      </c>
      <c r="Z14" s="29">
        <v>0</v>
      </c>
      <c r="AA14" s="29">
        <v>0.01</v>
      </c>
      <c r="AB14" s="29">
        <v>0.68</v>
      </c>
      <c r="AC14" s="29">
        <v>12</v>
      </c>
      <c r="AD14" s="29">
        <v>0.13</v>
      </c>
      <c r="AE14" s="29">
        <v>6.99</v>
      </c>
      <c r="AF14" s="29">
        <v>1.48</v>
      </c>
      <c r="AG14" s="29">
        <v>2.81</v>
      </c>
      <c r="AH14" s="29">
        <v>15.92</v>
      </c>
      <c r="AI14" s="29">
        <v>1.82</v>
      </c>
      <c r="AJ14" s="29">
        <v>35.54</v>
      </c>
      <c r="AK14" s="29">
        <v>35.590000000000003</v>
      </c>
      <c r="AL14" s="29">
        <v>17.59</v>
      </c>
      <c r="AM14" s="29">
        <v>17.899999999999999</v>
      </c>
      <c r="AN14" s="28"/>
      <c r="AO14" s="29">
        <v>6.37</v>
      </c>
      <c r="AP14" s="29">
        <v>0.63</v>
      </c>
      <c r="AQ14" s="29">
        <v>0</v>
      </c>
      <c r="AR14" s="29">
        <v>24.14</v>
      </c>
      <c r="AS14" s="29">
        <v>0</v>
      </c>
      <c r="AT14" s="29">
        <v>0.01</v>
      </c>
      <c r="AU14" s="29">
        <v>0.67</v>
      </c>
      <c r="AV14" s="29">
        <v>11.02</v>
      </c>
      <c r="AW14" s="29">
        <v>0.13</v>
      </c>
      <c r="AX14" s="29">
        <v>6.99</v>
      </c>
      <c r="AY14" s="29">
        <v>1.68</v>
      </c>
      <c r="AZ14" s="29">
        <v>2.81</v>
      </c>
      <c r="BA14" s="29">
        <v>15.99</v>
      </c>
      <c r="BB14" s="29">
        <v>1.82</v>
      </c>
      <c r="BC14" s="29">
        <v>35.54</v>
      </c>
      <c r="BD14" s="29">
        <v>35.590000000000003</v>
      </c>
      <c r="BE14" s="29">
        <v>17.59</v>
      </c>
      <c r="BF14" s="29">
        <v>17.899999999999999</v>
      </c>
      <c r="BG14" s="28"/>
      <c r="BH14" s="29">
        <v>1.72</v>
      </c>
      <c r="BI14" s="29">
        <v>0.63</v>
      </c>
      <c r="BJ14" s="29">
        <v>0</v>
      </c>
      <c r="BK14" s="29">
        <v>18.93</v>
      </c>
      <c r="BL14" s="29">
        <v>0</v>
      </c>
      <c r="BM14" s="29">
        <v>0.01</v>
      </c>
      <c r="BN14" s="29">
        <v>0.67</v>
      </c>
      <c r="BO14" s="29">
        <v>5.81</v>
      </c>
      <c r="BP14" s="29">
        <v>0.13</v>
      </c>
      <c r="BQ14" s="29">
        <v>6.99</v>
      </c>
      <c r="BR14" s="29">
        <v>1.18</v>
      </c>
      <c r="BS14" s="29">
        <v>2.81</v>
      </c>
      <c r="BT14" s="29">
        <v>5.26</v>
      </c>
      <c r="BU14" s="29">
        <v>1.82</v>
      </c>
      <c r="BV14" s="29">
        <v>27.93</v>
      </c>
      <c r="BW14" s="29">
        <v>35.590000000000003</v>
      </c>
      <c r="BX14" s="29">
        <v>14.01</v>
      </c>
      <c r="BY14" s="29">
        <v>17.899999999999999</v>
      </c>
      <c r="BZ14" s="28"/>
      <c r="CA14" s="29">
        <v>2.31</v>
      </c>
      <c r="CB14" s="29">
        <v>0.63</v>
      </c>
      <c r="CC14" s="29">
        <v>0</v>
      </c>
      <c r="CD14" s="29">
        <v>18.86</v>
      </c>
      <c r="CE14" s="29">
        <v>0</v>
      </c>
      <c r="CF14" s="29">
        <v>0.01</v>
      </c>
      <c r="CG14" s="29">
        <v>0.67</v>
      </c>
      <c r="CH14" s="29">
        <v>5.58</v>
      </c>
      <c r="CI14" s="29">
        <v>0.13</v>
      </c>
      <c r="CJ14" s="29">
        <v>6.99</v>
      </c>
      <c r="CK14" s="29">
        <v>1.18</v>
      </c>
      <c r="CL14" s="29">
        <v>2.81</v>
      </c>
      <c r="CM14" s="29">
        <v>5.26</v>
      </c>
      <c r="CN14" s="29">
        <v>1.82</v>
      </c>
      <c r="CO14" s="29">
        <v>27.93</v>
      </c>
      <c r="CP14" s="29">
        <v>35.590000000000003</v>
      </c>
      <c r="CQ14" s="29">
        <v>14.61</v>
      </c>
      <c r="CR14" s="29">
        <v>17.899999999999999</v>
      </c>
      <c r="CS14" s="28"/>
      <c r="CT14" s="29">
        <v>1.53</v>
      </c>
      <c r="CU14" s="29">
        <v>0.63</v>
      </c>
      <c r="CV14" s="29">
        <v>0</v>
      </c>
      <c r="CW14" s="29">
        <v>19.12</v>
      </c>
      <c r="CX14" s="29">
        <v>0</v>
      </c>
      <c r="CY14" s="29">
        <v>0.01</v>
      </c>
      <c r="CZ14" s="29">
        <v>0.67</v>
      </c>
      <c r="DA14" s="29">
        <v>5.2</v>
      </c>
      <c r="DB14" s="29">
        <v>0.13</v>
      </c>
      <c r="DC14" s="29">
        <v>6.99</v>
      </c>
      <c r="DD14" s="29">
        <v>1.18</v>
      </c>
      <c r="DE14" s="29">
        <v>2.81</v>
      </c>
      <c r="DF14" s="29">
        <v>5.7</v>
      </c>
      <c r="DG14" s="29">
        <v>1.82</v>
      </c>
      <c r="DH14" s="29">
        <v>27.93</v>
      </c>
      <c r="DI14" s="29">
        <v>35.590000000000003</v>
      </c>
      <c r="DJ14" s="29">
        <v>14.01</v>
      </c>
      <c r="DK14" s="29">
        <v>17.899999999999999</v>
      </c>
    </row>
    <row r="15" spans="1:126" s="23" customFormat="1" x14ac:dyDescent="0.25">
      <c r="A15" s="26"/>
      <c r="B15" s="27">
        <v>2030</v>
      </c>
      <c r="C15" s="29">
        <v>6.12</v>
      </c>
      <c r="D15" s="29">
        <v>0.63</v>
      </c>
      <c r="E15" s="29">
        <v>0</v>
      </c>
      <c r="F15" s="29">
        <v>21.56</v>
      </c>
      <c r="G15" s="29">
        <v>0</v>
      </c>
      <c r="H15" s="29">
        <v>0.01</v>
      </c>
      <c r="I15" s="29">
        <v>0.67</v>
      </c>
      <c r="J15" s="29">
        <v>13.25</v>
      </c>
      <c r="K15" s="29">
        <v>0.13</v>
      </c>
      <c r="L15" s="29">
        <v>4.5599999999999996</v>
      </c>
      <c r="M15" s="29">
        <v>1.68</v>
      </c>
      <c r="N15" s="29">
        <v>2.81</v>
      </c>
      <c r="O15" s="29">
        <v>16.54</v>
      </c>
      <c r="P15" s="29">
        <v>1.84</v>
      </c>
      <c r="Q15" s="29">
        <v>38.08</v>
      </c>
      <c r="R15" s="29">
        <v>40</v>
      </c>
      <c r="S15" s="29">
        <v>18.14</v>
      </c>
      <c r="T15" s="29">
        <v>17.899999999999999</v>
      </c>
      <c r="U15" s="28"/>
      <c r="V15" s="29">
        <v>6.55</v>
      </c>
      <c r="W15" s="29">
        <v>0.63</v>
      </c>
      <c r="X15" s="29">
        <v>0</v>
      </c>
      <c r="Y15" s="29">
        <v>21.59</v>
      </c>
      <c r="Z15" s="29">
        <v>0</v>
      </c>
      <c r="AA15" s="29">
        <v>0.01</v>
      </c>
      <c r="AB15" s="29">
        <v>0.68</v>
      </c>
      <c r="AC15" s="29">
        <v>13.25</v>
      </c>
      <c r="AD15" s="29">
        <v>0.13</v>
      </c>
      <c r="AE15" s="29">
        <v>4.5599999999999996</v>
      </c>
      <c r="AF15" s="29">
        <v>1.48</v>
      </c>
      <c r="AG15" s="29">
        <v>2.81</v>
      </c>
      <c r="AH15" s="29">
        <v>16.37</v>
      </c>
      <c r="AI15" s="29">
        <v>1.84</v>
      </c>
      <c r="AJ15" s="29">
        <v>38.08</v>
      </c>
      <c r="AK15" s="29">
        <v>40</v>
      </c>
      <c r="AL15" s="29">
        <v>18.14</v>
      </c>
      <c r="AM15" s="29">
        <v>17.899999999999999</v>
      </c>
      <c r="AN15" s="28"/>
      <c r="AO15" s="29">
        <v>6.37</v>
      </c>
      <c r="AP15" s="29">
        <v>0.63</v>
      </c>
      <c r="AQ15" s="29">
        <v>0</v>
      </c>
      <c r="AR15" s="29">
        <v>22.4</v>
      </c>
      <c r="AS15" s="29">
        <v>0</v>
      </c>
      <c r="AT15" s="29">
        <v>0.01</v>
      </c>
      <c r="AU15" s="29">
        <v>0.67</v>
      </c>
      <c r="AV15" s="29">
        <v>12.11</v>
      </c>
      <c r="AW15" s="29">
        <v>0.13</v>
      </c>
      <c r="AX15" s="29">
        <v>4.5599999999999996</v>
      </c>
      <c r="AY15" s="29">
        <v>1.68</v>
      </c>
      <c r="AZ15" s="29">
        <v>2.81</v>
      </c>
      <c r="BA15" s="29">
        <v>16.59</v>
      </c>
      <c r="BB15" s="29">
        <v>1.84</v>
      </c>
      <c r="BC15" s="29">
        <v>38.08</v>
      </c>
      <c r="BD15" s="29">
        <v>40</v>
      </c>
      <c r="BE15" s="29">
        <v>18.14</v>
      </c>
      <c r="BF15" s="29">
        <v>17.899999999999999</v>
      </c>
      <c r="BG15" s="28"/>
      <c r="BH15" s="29">
        <v>1.72</v>
      </c>
      <c r="BI15" s="29">
        <v>0.63</v>
      </c>
      <c r="BJ15" s="29">
        <v>0</v>
      </c>
      <c r="BK15" s="29">
        <v>20.76</v>
      </c>
      <c r="BL15" s="29">
        <v>0</v>
      </c>
      <c r="BM15" s="29">
        <v>0.01</v>
      </c>
      <c r="BN15" s="29">
        <v>0.67</v>
      </c>
      <c r="BO15" s="29">
        <v>7.06</v>
      </c>
      <c r="BP15" s="29">
        <v>0.13</v>
      </c>
      <c r="BQ15" s="29">
        <v>4.5599999999999996</v>
      </c>
      <c r="BR15" s="29">
        <v>1.18</v>
      </c>
      <c r="BS15" s="29">
        <v>2.81</v>
      </c>
      <c r="BT15" s="29">
        <v>5.86</v>
      </c>
      <c r="BU15" s="29">
        <v>1.84</v>
      </c>
      <c r="BV15" s="29">
        <v>29.61</v>
      </c>
      <c r="BW15" s="29">
        <v>40</v>
      </c>
      <c r="BX15" s="29">
        <v>14.17</v>
      </c>
      <c r="BY15" s="29">
        <v>17.899999999999999</v>
      </c>
      <c r="BZ15" s="28"/>
      <c r="CA15" s="29">
        <v>2.31</v>
      </c>
      <c r="CB15" s="29">
        <v>0.63</v>
      </c>
      <c r="CC15" s="29">
        <v>0</v>
      </c>
      <c r="CD15" s="29">
        <v>20.76</v>
      </c>
      <c r="CE15" s="29">
        <v>0</v>
      </c>
      <c r="CF15" s="29">
        <v>0.01</v>
      </c>
      <c r="CG15" s="29">
        <v>0.67</v>
      </c>
      <c r="CH15" s="29">
        <v>6.83</v>
      </c>
      <c r="CI15" s="29">
        <v>0.13</v>
      </c>
      <c r="CJ15" s="29">
        <v>4.5599999999999996</v>
      </c>
      <c r="CK15" s="29">
        <v>1.18</v>
      </c>
      <c r="CL15" s="29">
        <v>2.81</v>
      </c>
      <c r="CM15" s="29">
        <v>5.86</v>
      </c>
      <c r="CN15" s="29">
        <v>1.84</v>
      </c>
      <c r="CO15" s="29">
        <v>29.61</v>
      </c>
      <c r="CP15" s="29">
        <v>40</v>
      </c>
      <c r="CQ15" s="29">
        <v>14.29</v>
      </c>
      <c r="CR15" s="29">
        <v>17.899999999999999</v>
      </c>
      <c r="CS15" s="28"/>
      <c r="CT15" s="29">
        <v>1.76</v>
      </c>
      <c r="CU15" s="29">
        <v>0.63</v>
      </c>
      <c r="CV15" s="29">
        <v>0</v>
      </c>
      <c r="CW15" s="29">
        <v>20.76</v>
      </c>
      <c r="CX15" s="29">
        <v>0</v>
      </c>
      <c r="CY15" s="29">
        <v>0.01</v>
      </c>
      <c r="CZ15" s="29">
        <v>0.67</v>
      </c>
      <c r="DA15" s="29">
        <v>6.45</v>
      </c>
      <c r="DB15" s="29">
        <v>0.13</v>
      </c>
      <c r="DC15" s="29">
        <v>4.5599999999999996</v>
      </c>
      <c r="DD15" s="29">
        <v>1.18</v>
      </c>
      <c r="DE15" s="29">
        <v>2.81</v>
      </c>
      <c r="DF15" s="29">
        <v>6.3</v>
      </c>
      <c r="DG15" s="29">
        <v>1.84</v>
      </c>
      <c r="DH15" s="29">
        <v>29.61</v>
      </c>
      <c r="DI15" s="29">
        <v>40</v>
      </c>
      <c r="DJ15" s="29">
        <v>14.17</v>
      </c>
      <c r="DK15" s="29">
        <v>17.899999999999999</v>
      </c>
    </row>
    <row r="16" spans="1:126" s="23" customFormat="1" x14ac:dyDescent="0.25">
      <c r="A16" s="26"/>
      <c r="B16" s="27">
        <v>2031</v>
      </c>
      <c r="C16" s="29">
        <v>8.6199999999999992</v>
      </c>
      <c r="D16" s="29">
        <v>0.63</v>
      </c>
      <c r="E16" s="29">
        <v>0</v>
      </c>
      <c r="F16" s="29">
        <v>19.489999999999998</v>
      </c>
      <c r="G16" s="29">
        <v>0</v>
      </c>
      <c r="H16" s="29">
        <v>0.01</v>
      </c>
      <c r="I16" s="29">
        <v>0.67</v>
      </c>
      <c r="J16" s="29">
        <v>14</v>
      </c>
      <c r="K16" s="29">
        <v>0.13</v>
      </c>
      <c r="L16" s="29">
        <v>4.5599999999999996</v>
      </c>
      <c r="M16" s="29">
        <v>1.68</v>
      </c>
      <c r="N16" s="29">
        <v>2.81</v>
      </c>
      <c r="O16" s="29">
        <v>20.14</v>
      </c>
      <c r="P16" s="29">
        <v>1.86</v>
      </c>
      <c r="Q16" s="29">
        <v>38.97</v>
      </c>
      <c r="R16" s="29">
        <v>40.68</v>
      </c>
      <c r="S16" s="29">
        <v>18.14</v>
      </c>
      <c r="T16" s="29">
        <v>17.899999999999999</v>
      </c>
      <c r="U16" s="28"/>
      <c r="V16" s="29">
        <v>9.0500000000000007</v>
      </c>
      <c r="W16" s="29">
        <v>0.63</v>
      </c>
      <c r="X16" s="29">
        <v>0</v>
      </c>
      <c r="Y16" s="29">
        <v>19.54</v>
      </c>
      <c r="Z16" s="29">
        <v>0</v>
      </c>
      <c r="AA16" s="29">
        <v>0.01</v>
      </c>
      <c r="AB16" s="29">
        <v>0.68</v>
      </c>
      <c r="AC16" s="29">
        <v>14</v>
      </c>
      <c r="AD16" s="29">
        <v>0.13</v>
      </c>
      <c r="AE16" s="29">
        <v>4.5599999999999996</v>
      </c>
      <c r="AF16" s="29">
        <v>1.68</v>
      </c>
      <c r="AG16" s="29">
        <v>2.81</v>
      </c>
      <c r="AH16" s="29">
        <v>19.97</v>
      </c>
      <c r="AI16" s="29">
        <v>1.86</v>
      </c>
      <c r="AJ16" s="29">
        <v>41.11</v>
      </c>
      <c r="AK16" s="29">
        <v>41.51</v>
      </c>
      <c r="AL16" s="29">
        <v>18.399999999999999</v>
      </c>
      <c r="AM16" s="29">
        <v>17.899999999999999</v>
      </c>
      <c r="AN16" s="28"/>
      <c r="AO16" s="29">
        <v>8.81</v>
      </c>
      <c r="AP16" s="29">
        <v>0.63</v>
      </c>
      <c r="AQ16" s="29">
        <v>0</v>
      </c>
      <c r="AR16" s="29">
        <v>20.05</v>
      </c>
      <c r="AS16" s="29">
        <v>0</v>
      </c>
      <c r="AT16" s="29">
        <v>0.01</v>
      </c>
      <c r="AU16" s="29">
        <v>0.67</v>
      </c>
      <c r="AV16" s="29">
        <v>13.36</v>
      </c>
      <c r="AW16" s="29">
        <v>0.13</v>
      </c>
      <c r="AX16" s="29">
        <v>4.5599999999999996</v>
      </c>
      <c r="AY16" s="29">
        <v>1.68</v>
      </c>
      <c r="AZ16" s="29">
        <v>2.81</v>
      </c>
      <c r="BA16" s="29">
        <v>20.190000000000001</v>
      </c>
      <c r="BB16" s="29">
        <v>1.86</v>
      </c>
      <c r="BC16" s="29">
        <v>42.24</v>
      </c>
      <c r="BD16" s="29">
        <v>42.32</v>
      </c>
      <c r="BE16" s="29">
        <v>18.600000000000001</v>
      </c>
      <c r="BF16" s="29">
        <v>17.899999999999999</v>
      </c>
      <c r="BG16" s="28"/>
      <c r="BH16" s="29">
        <v>3.46</v>
      </c>
      <c r="BI16" s="29">
        <v>0.63</v>
      </c>
      <c r="BJ16" s="29">
        <v>0</v>
      </c>
      <c r="BK16" s="29">
        <v>18.41</v>
      </c>
      <c r="BL16" s="29">
        <v>0</v>
      </c>
      <c r="BM16" s="29">
        <v>0.01</v>
      </c>
      <c r="BN16" s="29">
        <v>0.67</v>
      </c>
      <c r="BO16" s="29">
        <v>8.31</v>
      </c>
      <c r="BP16" s="29">
        <v>0.13</v>
      </c>
      <c r="BQ16" s="29">
        <v>4.5599999999999996</v>
      </c>
      <c r="BR16" s="29">
        <v>1.18</v>
      </c>
      <c r="BS16" s="29">
        <v>2.81</v>
      </c>
      <c r="BT16" s="29">
        <v>7.75</v>
      </c>
      <c r="BU16" s="29">
        <v>1.86</v>
      </c>
      <c r="BV16" s="29">
        <v>30.97</v>
      </c>
      <c r="BW16" s="29">
        <v>40.06</v>
      </c>
      <c r="BX16" s="29">
        <v>14.22</v>
      </c>
      <c r="BY16" s="29">
        <v>17.899999999999999</v>
      </c>
      <c r="BZ16" s="28"/>
      <c r="CA16" s="29">
        <v>4.75</v>
      </c>
      <c r="CB16" s="29">
        <v>0.63</v>
      </c>
      <c r="CC16" s="29">
        <v>0</v>
      </c>
      <c r="CD16" s="29">
        <v>18.41</v>
      </c>
      <c r="CE16" s="29">
        <v>0</v>
      </c>
      <c r="CF16" s="29">
        <v>0.01</v>
      </c>
      <c r="CG16" s="29">
        <v>0.67</v>
      </c>
      <c r="CH16" s="29">
        <v>8.08</v>
      </c>
      <c r="CI16" s="29">
        <v>0.13</v>
      </c>
      <c r="CJ16" s="29">
        <v>4.5599999999999996</v>
      </c>
      <c r="CK16" s="29">
        <v>1.18</v>
      </c>
      <c r="CL16" s="29">
        <v>2.81</v>
      </c>
      <c r="CM16" s="29">
        <v>7.29</v>
      </c>
      <c r="CN16" s="29">
        <v>1.86</v>
      </c>
      <c r="CO16" s="29">
        <v>32.99</v>
      </c>
      <c r="CP16" s="29">
        <v>40.549999999999997</v>
      </c>
      <c r="CQ16" s="29">
        <v>14.39</v>
      </c>
      <c r="CR16" s="29">
        <v>17.899999999999999</v>
      </c>
      <c r="CS16" s="28"/>
      <c r="CT16" s="29">
        <v>4.26</v>
      </c>
      <c r="CU16" s="29">
        <v>0.63</v>
      </c>
      <c r="CV16" s="29">
        <v>0</v>
      </c>
      <c r="CW16" s="29">
        <v>18.41</v>
      </c>
      <c r="CX16" s="29">
        <v>0</v>
      </c>
      <c r="CY16" s="29">
        <v>0.01</v>
      </c>
      <c r="CZ16" s="29">
        <v>0.67</v>
      </c>
      <c r="DA16" s="29">
        <v>7.7</v>
      </c>
      <c r="DB16" s="29">
        <v>0.13</v>
      </c>
      <c r="DC16" s="29">
        <v>4.5599999999999996</v>
      </c>
      <c r="DD16" s="29">
        <v>1.18</v>
      </c>
      <c r="DE16" s="29">
        <v>2.81</v>
      </c>
      <c r="DF16" s="29">
        <v>7.59</v>
      </c>
      <c r="DG16" s="29">
        <v>1.86</v>
      </c>
      <c r="DH16" s="29">
        <v>34.340000000000003</v>
      </c>
      <c r="DI16" s="29">
        <v>41.1</v>
      </c>
      <c r="DJ16" s="29">
        <v>14.55</v>
      </c>
      <c r="DK16" s="29">
        <v>17.899999999999999</v>
      </c>
    </row>
    <row r="17" spans="1:115" s="23" customFormat="1" x14ac:dyDescent="0.25">
      <c r="A17" s="26"/>
      <c r="B17" s="27">
        <v>2032</v>
      </c>
      <c r="C17" s="29">
        <v>11.12</v>
      </c>
      <c r="D17" s="29">
        <v>0.63</v>
      </c>
      <c r="E17" s="29">
        <v>0</v>
      </c>
      <c r="F17" s="29">
        <v>19.489999999999998</v>
      </c>
      <c r="G17" s="29">
        <v>0</v>
      </c>
      <c r="H17" s="29">
        <v>0.01</v>
      </c>
      <c r="I17" s="29">
        <v>0.67</v>
      </c>
      <c r="J17" s="29">
        <v>14</v>
      </c>
      <c r="K17" s="29">
        <v>0.13</v>
      </c>
      <c r="L17" s="29">
        <v>4.5599999999999996</v>
      </c>
      <c r="M17" s="29">
        <v>1.68</v>
      </c>
      <c r="N17" s="29">
        <v>2.81</v>
      </c>
      <c r="O17" s="29">
        <v>23.74</v>
      </c>
      <c r="P17" s="29">
        <v>1.87</v>
      </c>
      <c r="Q17" s="29">
        <v>39.86</v>
      </c>
      <c r="R17" s="29">
        <v>41.36</v>
      </c>
      <c r="S17" s="29">
        <v>18.14</v>
      </c>
      <c r="T17" s="29">
        <v>17.899999999999999</v>
      </c>
      <c r="U17" s="28"/>
      <c r="V17" s="29">
        <v>11.15</v>
      </c>
      <c r="W17" s="29">
        <v>0.63</v>
      </c>
      <c r="X17" s="29">
        <v>0</v>
      </c>
      <c r="Y17" s="29">
        <v>19.54</v>
      </c>
      <c r="Z17" s="29">
        <v>0</v>
      </c>
      <c r="AA17" s="29">
        <v>0.01</v>
      </c>
      <c r="AB17" s="29">
        <v>0.68</v>
      </c>
      <c r="AC17" s="29">
        <v>14</v>
      </c>
      <c r="AD17" s="29">
        <v>0.13</v>
      </c>
      <c r="AE17" s="29">
        <v>4.5599999999999996</v>
      </c>
      <c r="AF17" s="29">
        <v>1.68</v>
      </c>
      <c r="AG17" s="29">
        <v>2.81</v>
      </c>
      <c r="AH17" s="29">
        <v>23.57</v>
      </c>
      <c r="AI17" s="29">
        <v>1.87</v>
      </c>
      <c r="AJ17" s="29">
        <v>44.15</v>
      </c>
      <c r="AK17" s="29">
        <v>43.01</v>
      </c>
      <c r="AL17" s="29">
        <v>18.66</v>
      </c>
      <c r="AM17" s="29">
        <v>17.899999999999999</v>
      </c>
      <c r="AN17" s="28"/>
      <c r="AO17" s="29">
        <v>10</v>
      </c>
      <c r="AP17" s="29">
        <v>0.63</v>
      </c>
      <c r="AQ17" s="29">
        <v>0</v>
      </c>
      <c r="AR17" s="29">
        <v>20.05</v>
      </c>
      <c r="AS17" s="29">
        <v>0</v>
      </c>
      <c r="AT17" s="29">
        <v>0.01</v>
      </c>
      <c r="AU17" s="29">
        <v>0.67</v>
      </c>
      <c r="AV17" s="29">
        <v>14</v>
      </c>
      <c r="AW17" s="29">
        <v>0.13</v>
      </c>
      <c r="AX17" s="29">
        <v>4.5599999999999996</v>
      </c>
      <c r="AY17" s="29">
        <v>1.68</v>
      </c>
      <c r="AZ17" s="29">
        <v>2.81</v>
      </c>
      <c r="BA17" s="29">
        <v>23.79</v>
      </c>
      <c r="BB17" s="29">
        <v>1.87</v>
      </c>
      <c r="BC17" s="29">
        <v>46.41</v>
      </c>
      <c r="BD17" s="29">
        <v>44.65</v>
      </c>
      <c r="BE17" s="29">
        <v>19.059999999999999</v>
      </c>
      <c r="BF17" s="29">
        <v>17.899999999999999</v>
      </c>
      <c r="BG17" s="28"/>
      <c r="BH17" s="29">
        <v>3.73</v>
      </c>
      <c r="BI17" s="29">
        <v>0.63</v>
      </c>
      <c r="BJ17" s="29">
        <v>0</v>
      </c>
      <c r="BK17" s="29">
        <v>18.41</v>
      </c>
      <c r="BL17" s="29">
        <v>0</v>
      </c>
      <c r="BM17" s="29">
        <v>0.01</v>
      </c>
      <c r="BN17" s="29">
        <v>0.67</v>
      </c>
      <c r="BO17" s="29">
        <v>9.56</v>
      </c>
      <c r="BP17" s="29">
        <v>0.13</v>
      </c>
      <c r="BQ17" s="29">
        <v>4.5599999999999996</v>
      </c>
      <c r="BR17" s="29">
        <v>1.18</v>
      </c>
      <c r="BS17" s="29">
        <v>2.81</v>
      </c>
      <c r="BT17" s="29">
        <v>8.35</v>
      </c>
      <c r="BU17" s="29">
        <v>1.87</v>
      </c>
      <c r="BV17" s="29">
        <v>32.32</v>
      </c>
      <c r="BW17" s="29">
        <v>40.11</v>
      </c>
      <c r="BX17" s="29">
        <v>14.27</v>
      </c>
      <c r="BY17" s="29">
        <v>17.899999999999999</v>
      </c>
      <c r="BZ17" s="28"/>
      <c r="CA17" s="29">
        <v>4.96</v>
      </c>
      <c r="CB17" s="29">
        <v>0.63</v>
      </c>
      <c r="CC17" s="29">
        <v>0</v>
      </c>
      <c r="CD17" s="29">
        <v>18.41</v>
      </c>
      <c r="CE17" s="29">
        <v>0</v>
      </c>
      <c r="CF17" s="29">
        <v>0.01</v>
      </c>
      <c r="CG17" s="29">
        <v>0.67</v>
      </c>
      <c r="CH17" s="29">
        <v>9.33</v>
      </c>
      <c r="CI17" s="29">
        <v>0.13</v>
      </c>
      <c r="CJ17" s="29">
        <v>4.5599999999999996</v>
      </c>
      <c r="CK17" s="29">
        <v>1.18</v>
      </c>
      <c r="CL17" s="29">
        <v>2.81</v>
      </c>
      <c r="CM17" s="29">
        <v>7.89</v>
      </c>
      <c r="CN17" s="29">
        <v>1.87</v>
      </c>
      <c r="CO17" s="29">
        <v>36.369999999999997</v>
      </c>
      <c r="CP17" s="29">
        <v>41.09</v>
      </c>
      <c r="CQ17" s="29">
        <v>14.61</v>
      </c>
      <c r="CR17" s="29">
        <v>17.899999999999999</v>
      </c>
      <c r="CS17" s="28"/>
      <c r="CT17" s="29">
        <v>4.41</v>
      </c>
      <c r="CU17" s="29">
        <v>0.63</v>
      </c>
      <c r="CV17" s="29">
        <v>0</v>
      </c>
      <c r="CW17" s="29">
        <v>18.41</v>
      </c>
      <c r="CX17" s="29">
        <v>0</v>
      </c>
      <c r="CY17" s="29">
        <v>0.01</v>
      </c>
      <c r="CZ17" s="29">
        <v>0.67</v>
      </c>
      <c r="DA17" s="29">
        <v>8.9499999999999993</v>
      </c>
      <c r="DB17" s="29">
        <v>0.13</v>
      </c>
      <c r="DC17" s="29">
        <v>4.5599999999999996</v>
      </c>
      <c r="DD17" s="29">
        <v>1.18</v>
      </c>
      <c r="DE17" s="29">
        <v>2.81</v>
      </c>
      <c r="DF17" s="29">
        <v>8.19</v>
      </c>
      <c r="DG17" s="29">
        <v>1.87</v>
      </c>
      <c r="DH17" s="29">
        <v>39.06</v>
      </c>
      <c r="DI17" s="29">
        <v>42.2</v>
      </c>
      <c r="DJ17" s="29">
        <v>14.92</v>
      </c>
      <c r="DK17" s="29">
        <v>17.899999999999999</v>
      </c>
    </row>
    <row r="18" spans="1:115" s="23" customFormat="1" x14ac:dyDescent="0.25">
      <c r="A18" s="26"/>
      <c r="B18" s="27">
        <v>2033</v>
      </c>
      <c r="C18" s="29">
        <v>13.62</v>
      </c>
      <c r="D18" s="29">
        <v>0.63</v>
      </c>
      <c r="E18" s="29">
        <v>0</v>
      </c>
      <c r="F18" s="29">
        <v>18.97</v>
      </c>
      <c r="G18" s="29">
        <v>0</v>
      </c>
      <c r="H18" s="29">
        <v>0.01</v>
      </c>
      <c r="I18" s="29">
        <v>0.67</v>
      </c>
      <c r="J18" s="29">
        <v>14</v>
      </c>
      <c r="K18" s="29">
        <v>0.13</v>
      </c>
      <c r="L18" s="29">
        <v>4.5599999999999996</v>
      </c>
      <c r="M18" s="29">
        <v>1.68</v>
      </c>
      <c r="N18" s="29">
        <v>2.81</v>
      </c>
      <c r="O18" s="29">
        <v>27.34</v>
      </c>
      <c r="P18" s="29">
        <v>1.87</v>
      </c>
      <c r="Q18" s="29">
        <v>40.75</v>
      </c>
      <c r="R18" s="29">
        <v>42.04</v>
      </c>
      <c r="S18" s="29">
        <v>18.14</v>
      </c>
      <c r="T18" s="29">
        <v>17.899999999999999</v>
      </c>
      <c r="U18" s="28"/>
      <c r="V18" s="29">
        <v>13.55</v>
      </c>
      <c r="W18" s="29">
        <v>0.63</v>
      </c>
      <c r="X18" s="29">
        <v>0</v>
      </c>
      <c r="Y18" s="29">
        <v>19.010000000000002</v>
      </c>
      <c r="Z18" s="29">
        <v>0</v>
      </c>
      <c r="AA18" s="29">
        <v>0.01</v>
      </c>
      <c r="AB18" s="29">
        <v>0.68</v>
      </c>
      <c r="AC18" s="29">
        <v>14</v>
      </c>
      <c r="AD18" s="29">
        <v>0.13</v>
      </c>
      <c r="AE18" s="29">
        <v>4.5599999999999996</v>
      </c>
      <c r="AF18" s="29">
        <v>1.68</v>
      </c>
      <c r="AG18" s="29">
        <v>2.81</v>
      </c>
      <c r="AH18" s="29">
        <v>27.17</v>
      </c>
      <c r="AI18" s="29">
        <v>1.87</v>
      </c>
      <c r="AJ18" s="29">
        <v>47.18</v>
      </c>
      <c r="AK18" s="29">
        <v>44.52</v>
      </c>
      <c r="AL18" s="29">
        <v>18.920000000000002</v>
      </c>
      <c r="AM18" s="29">
        <v>17.899999999999999</v>
      </c>
      <c r="AN18" s="28"/>
      <c r="AO18" s="29">
        <v>10.89</v>
      </c>
      <c r="AP18" s="29">
        <v>0.63</v>
      </c>
      <c r="AQ18" s="29">
        <v>0</v>
      </c>
      <c r="AR18" s="29">
        <v>19.52</v>
      </c>
      <c r="AS18" s="29">
        <v>0</v>
      </c>
      <c r="AT18" s="29">
        <v>0.01</v>
      </c>
      <c r="AU18" s="29">
        <v>0.67</v>
      </c>
      <c r="AV18" s="29">
        <v>14</v>
      </c>
      <c r="AW18" s="29">
        <v>0.13</v>
      </c>
      <c r="AX18" s="29">
        <v>4.5599999999999996</v>
      </c>
      <c r="AY18" s="29">
        <v>1.68</v>
      </c>
      <c r="AZ18" s="29">
        <v>2.81</v>
      </c>
      <c r="BA18" s="29">
        <v>27.39</v>
      </c>
      <c r="BB18" s="29">
        <v>1.87</v>
      </c>
      <c r="BC18" s="29">
        <v>50.58</v>
      </c>
      <c r="BD18" s="29">
        <v>46.97</v>
      </c>
      <c r="BE18" s="29">
        <v>19.52</v>
      </c>
      <c r="BF18" s="29">
        <v>17.899999999999999</v>
      </c>
      <c r="BG18" s="28"/>
      <c r="BH18" s="29">
        <v>3.77</v>
      </c>
      <c r="BI18" s="29">
        <v>0.63</v>
      </c>
      <c r="BJ18" s="29">
        <v>0</v>
      </c>
      <c r="BK18" s="29">
        <v>17.88</v>
      </c>
      <c r="BL18" s="29">
        <v>0</v>
      </c>
      <c r="BM18" s="29">
        <v>0.01</v>
      </c>
      <c r="BN18" s="29">
        <v>0.67</v>
      </c>
      <c r="BO18" s="29">
        <v>10.81</v>
      </c>
      <c r="BP18" s="29">
        <v>0.13</v>
      </c>
      <c r="BQ18" s="29">
        <v>4.5599999999999996</v>
      </c>
      <c r="BR18" s="29">
        <v>1.48</v>
      </c>
      <c r="BS18" s="29">
        <v>2.81</v>
      </c>
      <c r="BT18" s="29">
        <v>9.32</v>
      </c>
      <c r="BU18" s="29">
        <v>1.87</v>
      </c>
      <c r="BV18" s="29">
        <v>33.67</v>
      </c>
      <c r="BW18" s="29">
        <v>40.17</v>
      </c>
      <c r="BX18" s="29">
        <v>14.31</v>
      </c>
      <c r="BY18" s="29">
        <v>17.899999999999999</v>
      </c>
      <c r="BZ18" s="28"/>
      <c r="CA18" s="29">
        <v>5.1100000000000003</v>
      </c>
      <c r="CB18" s="29">
        <v>0.63</v>
      </c>
      <c r="CC18" s="29">
        <v>0</v>
      </c>
      <c r="CD18" s="29">
        <v>17.88</v>
      </c>
      <c r="CE18" s="29">
        <v>0</v>
      </c>
      <c r="CF18" s="29">
        <v>0.01</v>
      </c>
      <c r="CG18" s="29">
        <v>0.67</v>
      </c>
      <c r="CH18" s="29">
        <v>10.58</v>
      </c>
      <c r="CI18" s="29">
        <v>0.13</v>
      </c>
      <c r="CJ18" s="29">
        <v>4.5599999999999996</v>
      </c>
      <c r="CK18" s="29">
        <v>1.38</v>
      </c>
      <c r="CL18" s="29">
        <v>2.81</v>
      </c>
      <c r="CM18" s="29">
        <v>8.9499999999999993</v>
      </c>
      <c r="CN18" s="29">
        <v>1.87</v>
      </c>
      <c r="CO18" s="29">
        <v>39.74</v>
      </c>
      <c r="CP18" s="29">
        <v>41.64</v>
      </c>
      <c r="CQ18" s="29">
        <v>14.83</v>
      </c>
      <c r="CR18" s="29">
        <v>17.899999999999999</v>
      </c>
      <c r="CS18" s="28"/>
      <c r="CT18" s="29">
        <v>4.5999999999999996</v>
      </c>
      <c r="CU18" s="29">
        <v>0.63</v>
      </c>
      <c r="CV18" s="29">
        <v>0</v>
      </c>
      <c r="CW18" s="29">
        <v>17.88</v>
      </c>
      <c r="CX18" s="29">
        <v>0</v>
      </c>
      <c r="CY18" s="29">
        <v>0.01</v>
      </c>
      <c r="CZ18" s="29">
        <v>0.67</v>
      </c>
      <c r="DA18" s="29">
        <v>10.199999999999999</v>
      </c>
      <c r="DB18" s="29">
        <v>0.13</v>
      </c>
      <c r="DC18" s="29">
        <v>4.5599999999999996</v>
      </c>
      <c r="DD18" s="29">
        <v>1.18</v>
      </c>
      <c r="DE18" s="29">
        <v>2.81</v>
      </c>
      <c r="DF18" s="29">
        <v>9.39</v>
      </c>
      <c r="DG18" s="29">
        <v>1.87</v>
      </c>
      <c r="DH18" s="29">
        <v>43.79</v>
      </c>
      <c r="DI18" s="29">
        <v>43.29</v>
      </c>
      <c r="DJ18" s="29">
        <v>15.3</v>
      </c>
      <c r="DK18" s="29">
        <v>17.899999999999999</v>
      </c>
    </row>
    <row r="19" spans="1:115" s="23" customFormat="1" x14ac:dyDescent="0.25">
      <c r="A19" s="26"/>
      <c r="B19" s="27">
        <v>2034</v>
      </c>
      <c r="C19" s="29">
        <v>16.12</v>
      </c>
      <c r="D19" s="29">
        <v>0.63</v>
      </c>
      <c r="E19" s="29">
        <v>0</v>
      </c>
      <c r="F19" s="29">
        <v>17.66</v>
      </c>
      <c r="G19" s="29">
        <v>0</v>
      </c>
      <c r="H19" s="29">
        <v>0.01</v>
      </c>
      <c r="I19" s="29">
        <v>0.67</v>
      </c>
      <c r="J19" s="29">
        <v>14</v>
      </c>
      <c r="K19" s="29">
        <v>0.13</v>
      </c>
      <c r="L19" s="29">
        <v>6.98</v>
      </c>
      <c r="M19" s="29">
        <v>1.68</v>
      </c>
      <c r="N19" s="29">
        <v>2.81</v>
      </c>
      <c r="O19" s="29">
        <v>30.94</v>
      </c>
      <c r="P19" s="29">
        <v>1.87</v>
      </c>
      <c r="Q19" s="29">
        <v>41.64</v>
      </c>
      <c r="R19" s="29">
        <v>42.72</v>
      </c>
      <c r="S19" s="29">
        <v>18.14</v>
      </c>
      <c r="T19" s="29">
        <v>17.899999999999999</v>
      </c>
      <c r="U19" s="28"/>
      <c r="V19" s="29">
        <v>16.05</v>
      </c>
      <c r="W19" s="29">
        <v>0.63</v>
      </c>
      <c r="X19" s="29">
        <v>0</v>
      </c>
      <c r="Y19" s="29">
        <v>19.920000000000002</v>
      </c>
      <c r="Z19" s="29">
        <v>0</v>
      </c>
      <c r="AA19" s="29">
        <v>0.01</v>
      </c>
      <c r="AB19" s="29">
        <v>0.67</v>
      </c>
      <c r="AC19" s="29">
        <v>14</v>
      </c>
      <c r="AD19" s="29">
        <v>0.13</v>
      </c>
      <c r="AE19" s="29">
        <v>4.5599999999999996</v>
      </c>
      <c r="AF19" s="29">
        <v>1.68</v>
      </c>
      <c r="AG19" s="29">
        <v>2.81</v>
      </c>
      <c r="AH19" s="29">
        <v>30.77</v>
      </c>
      <c r="AI19" s="29">
        <v>1.87</v>
      </c>
      <c r="AJ19" s="29">
        <v>50.22</v>
      </c>
      <c r="AK19" s="29">
        <v>46.03</v>
      </c>
      <c r="AL19" s="29">
        <v>19.18</v>
      </c>
      <c r="AM19" s="29">
        <v>17.899999999999999</v>
      </c>
      <c r="AN19" s="28"/>
      <c r="AO19" s="29">
        <v>13.9</v>
      </c>
      <c r="AP19" s="29">
        <v>0.63</v>
      </c>
      <c r="AQ19" s="29">
        <v>0</v>
      </c>
      <c r="AR19" s="29">
        <v>20.84</v>
      </c>
      <c r="AS19" s="29">
        <v>0</v>
      </c>
      <c r="AT19" s="29">
        <v>0.01</v>
      </c>
      <c r="AU19" s="29">
        <v>0.67</v>
      </c>
      <c r="AV19" s="29">
        <v>14</v>
      </c>
      <c r="AW19" s="29">
        <v>0.13</v>
      </c>
      <c r="AX19" s="29">
        <v>4.5599999999999996</v>
      </c>
      <c r="AY19" s="29">
        <v>1.68</v>
      </c>
      <c r="AZ19" s="29">
        <v>2.81</v>
      </c>
      <c r="BA19" s="29">
        <v>30.99</v>
      </c>
      <c r="BB19" s="29">
        <v>1.87</v>
      </c>
      <c r="BC19" s="29">
        <v>54.75</v>
      </c>
      <c r="BD19" s="29">
        <v>49.29</v>
      </c>
      <c r="BE19" s="29">
        <v>19.98</v>
      </c>
      <c r="BF19" s="29">
        <v>17.899999999999999</v>
      </c>
      <c r="BG19" s="28"/>
      <c r="BH19" s="29">
        <v>3.77</v>
      </c>
      <c r="BI19" s="29">
        <v>0.63</v>
      </c>
      <c r="BJ19" s="29">
        <v>0</v>
      </c>
      <c r="BK19" s="29">
        <v>16.46</v>
      </c>
      <c r="BL19" s="29">
        <v>0</v>
      </c>
      <c r="BM19" s="29">
        <v>0.01</v>
      </c>
      <c r="BN19" s="29">
        <v>0.67</v>
      </c>
      <c r="BO19" s="29">
        <v>12.06</v>
      </c>
      <c r="BP19" s="29">
        <v>0.13</v>
      </c>
      <c r="BQ19" s="29">
        <v>4.5599999999999996</v>
      </c>
      <c r="BR19" s="29">
        <v>1.68</v>
      </c>
      <c r="BS19" s="29">
        <v>2.81</v>
      </c>
      <c r="BT19" s="29">
        <v>11.25</v>
      </c>
      <c r="BU19" s="29">
        <v>1.87</v>
      </c>
      <c r="BV19" s="29">
        <v>35.03</v>
      </c>
      <c r="BW19" s="29">
        <v>40.229999999999997</v>
      </c>
      <c r="BX19" s="29">
        <v>14.36</v>
      </c>
      <c r="BY19" s="29">
        <v>17.899999999999999</v>
      </c>
      <c r="BZ19" s="28"/>
      <c r="CA19" s="29">
        <v>5.75</v>
      </c>
      <c r="CB19" s="29">
        <v>0.63</v>
      </c>
      <c r="CC19" s="29">
        <v>0</v>
      </c>
      <c r="CD19" s="29">
        <v>16.46</v>
      </c>
      <c r="CE19" s="29">
        <v>0</v>
      </c>
      <c r="CF19" s="29">
        <v>0.01</v>
      </c>
      <c r="CG19" s="29">
        <v>0.67</v>
      </c>
      <c r="CH19" s="29">
        <v>11.83</v>
      </c>
      <c r="CI19" s="29">
        <v>0.13</v>
      </c>
      <c r="CJ19" s="29">
        <v>4.5599999999999996</v>
      </c>
      <c r="CK19" s="29">
        <v>1.68</v>
      </c>
      <c r="CL19" s="29">
        <v>2.81</v>
      </c>
      <c r="CM19" s="29">
        <v>10.36</v>
      </c>
      <c r="CN19" s="29">
        <v>1.87</v>
      </c>
      <c r="CO19" s="29">
        <v>43.12</v>
      </c>
      <c r="CP19" s="29">
        <v>42.18</v>
      </c>
      <c r="CQ19" s="29">
        <v>15.05</v>
      </c>
      <c r="CR19" s="29">
        <v>17.899999999999999</v>
      </c>
      <c r="CS19" s="28"/>
      <c r="CT19" s="29">
        <v>5.94</v>
      </c>
      <c r="CU19" s="29">
        <v>0.63</v>
      </c>
      <c r="CV19" s="29">
        <v>0</v>
      </c>
      <c r="CW19" s="29">
        <v>16.489999999999998</v>
      </c>
      <c r="CX19" s="29">
        <v>0</v>
      </c>
      <c r="CY19" s="29">
        <v>0.01</v>
      </c>
      <c r="CZ19" s="29">
        <v>0.67</v>
      </c>
      <c r="DA19" s="29">
        <v>11.45</v>
      </c>
      <c r="DB19" s="29">
        <v>0.13</v>
      </c>
      <c r="DC19" s="29">
        <v>4.5599999999999996</v>
      </c>
      <c r="DD19" s="29">
        <v>1.18</v>
      </c>
      <c r="DE19" s="29">
        <v>2.81</v>
      </c>
      <c r="DF19" s="29">
        <v>10.62</v>
      </c>
      <c r="DG19" s="29">
        <v>1.87</v>
      </c>
      <c r="DH19" s="29">
        <v>48.51</v>
      </c>
      <c r="DI19" s="29">
        <v>44.39</v>
      </c>
      <c r="DJ19" s="29">
        <v>15.67</v>
      </c>
      <c r="DK19" s="29">
        <v>17.899999999999999</v>
      </c>
    </row>
    <row r="20" spans="1:115" s="23" customFormat="1" x14ac:dyDescent="0.25">
      <c r="A20" s="26"/>
      <c r="B20" s="27">
        <v>2035</v>
      </c>
      <c r="C20" s="29">
        <v>16.12</v>
      </c>
      <c r="D20" s="29">
        <v>0.33</v>
      </c>
      <c r="E20" s="29">
        <v>0</v>
      </c>
      <c r="F20" s="29">
        <v>20.239999999999998</v>
      </c>
      <c r="G20" s="29">
        <v>0.36</v>
      </c>
      <c r="H20" s="29">
        <v>0.01</v>
      </c>
      <c r="I20" s="29">
        <v>0.67</v>
      </c>
      <c r="J20" s="29">
        <v>14</v>
      </c>
      <c r="K20" s="29">
        <v>0.13</v>
      </c>
      <c r="L20" s="29">
        <v>7.49</v>
      </c>
      <c r="M20" s="29">
        <v>1.68</v>
      </c>
      <c r="N20" s="29">
        <v>2.81</v>
      </c>
      <c r="O20" s="29">
        <v>31.54</v>
      </c>
      <c r="P20" s="29">
        <v>1.87</v>
      </c>
      <c r="Q20" s="29">
        <v>42.53</v>
      </c>
      <c r="R20" s="29">
        <v>43.4</v>
      </c>
      <c r="S20" s="29">
        <v>18.14</v>
      </c>
      <c r="T20" s="29">
        <v>17.899999999999999</v>
      </c>
      <c r="U20" s="28"/>
      <c r="V20" s="29">
        <v>18.55</v>
      </c>
      <c r="W20" s="29">
        <v>0.33</v>
      </c>
      <c r="X20" s="29">
        <v>0</v>
      </c>
      <c r="Y20" s="29">
        <v>19.66</v>
      </c>
      <c r="Z20" s="29">
        <v>0</v>
      </c>
      <c r="AA20" s="29">
        <v>0.01</v>
      </c>
      <c r="AB20" s="29">
        <v>0.67</v>
      </c>
      <c r="AC20" s="29">
        <v>14</v>
      </c>
      <c r="AD20" s="29">
        <v>0.13</v>
      </c>
      <c r="AE20" s="29">
        <v>4.5599999999999996</v>
      </c>
      <c r="AF20" s="29">
        <v>1.68</v>
      </c>
      <c r="AG20" s="29">
        <v>2.81</v>
      </c>
      <c r="AH20" s="29">
        <v>33.299999999999997</v>
      </c>
      <c r="AI20" s="29">
        <v>1.87</v>
      </c>
      <c r="AJ20" s="29">
        <v>53.25</v>
      </c>
      <c r="AK20" s="29">
        <v>47.53</v>
      </c>
      <c r="AL20" s="29">
        <v>19.440000000000001</v>
      </c>
      <c r="AM20" s="29">
        <v>17.899999999999999</v>
      </c>
      <c r="AN20" s="28"/>
      <c r="AO20" s="29">
        <v>14.68</v>
      </c>
      <c r="AP20" s="29">
        <v>0.33</v>
      </c>
      <c r="AQ20" s="29">
        <v>0</v>
      </c>
      <c r="AR20" s="29">
        <v>20.49</v>
      </c>
      <c r="AS20" s="29">
        <v>0</v>
      </c>
      <c r="AT20" s="29">
        <v>0.01</v>
      </c>
      <c r="AU20" s="29">
        <v>0.67</v>
      </c>
      <c r="AV20" s="29">
        <v>14</v>
      </c>
      <c r="AW20" s="29">
        <v>0.13</v>
      </c>
      <c r="AX20" s="29">
        <v>4.5599999999999996</v>
      </c>
      <c r="AY20" s="29">
        <v>1.68</v>
      </c>
      <c r="AZ20" s="29">
        <v>2.81</v>
      </c>
      <c r="BA20" s="29">
        <v>34.590000000000003</v>
      </c>
      <c r="BB20" s="29">
        <v>1.87</v>
      </c>
      <c r="BC20" s="29">
        <v>58.92</v>
      </c>
      <c r="BD20" s="29">
        <v>51.61</v>
      </c>
      <c r="BE20" s="29">
        <v>20.440000000000001</v>
      </c>
      <c r="BF20" s="29">
        <v>17.899999999999999</v>
      </c>
      <c r="BG20" s="28"/>
      <c r="BH20" s="29">
        <v>3.77</v>
      </c>
      <c r="BI20" s="29">
        <v>0.33</v>
      </c>
      <c r="BJ20" s="29">
        <v>0</v>
      </c>
      <c r="BK20" s="29">
        <v>17.47</v>
      </c>
      <c r="BL20" s="29">
        <v>0</v>
      </c>
      <c r="BM20" s="29">
        <v>0.01</v>
      </c>
      <c r="BN20" s="29">
        <v>0.67</v>
      </c>
      <c r="BO20" s="29">
        <v>13.31</v>
      </c>
      <c r="BP20" s="29">
        <v>0.13</v>
      </c>
      <c r="BQ20" s="29">
        <v>4.5599999999999996</v>
      </c>
      <c r="BR20" s="29">
        <v>1.68</v>
      </c>
      <c r="BS20" s="29">
        <v>2.81</v>
      </c>
      <c r="BT20" s="29">
        <v>11.85</v>
      </c>
      <c r="BU20" s="29">
        <v>1.87</v>
      </c>
      <c r="BV20" s="29">
        <v>36.380000000000003</v>
      </c>
      <c r="BW20" s="29">
        <v>40.28</v>
      </c>
      <c r="BX20" s="29">
        <v>14.41</v>
      </c>
      <c r="BY20" s="29">
        <v>17.899999999999999</v>
      </c>
      <c r="BZ20" s="28"/>
      <c r="CA20" s="29">
        <v>5.75</v>
      </c>
      <c r="CB20" s="29">
        <v>0.33</v>
      </c>
      <c r="CC20" s="29">
        <v>0</v>
      </c>
      <c r="CD20" s="29">
        <v>17.43</v>
      </c>
      <c r="CE20" s="29">
        <v>0</v>
      </c>
      <c r="CF20" s="29">
        <v>0.01</v>
      </c>
      <c r="CG20" s="29">
        <v>0.67</v>
      </c>
      <c r="CH20" s="29">
        <v>13.08</v>
      </c>
      <c r="CI20" s="29">
        <v>0.13</v>
      </c>
      <c r="CJ20" s="29">
        <v>4.5599999999999996</v>
      </c>
      <c r="CK20" s="29">
        <v>1.68</v>
      </c>
      <c r="CL20" s="29">
        <v>2.81</v>
      </c>
      <c r="CM20" s="29">
        <v>10.96</v>
      </c>
      <c r="CN20" s="29">
        <v>1.87</v>
      </c>
      <c r="CO20" s="29">
        <v>46.49</v>
      </c>
      <c r="CP20" s="29">
        <v>42.73</v>
      </c>
      <c r="CQ20" s="29">
        <v>15.27</v>
      </c>
      <c r="CR20" s="29">
        <v>17.899999999999999</v>
      </c>
      <c r="CS20" s="28"/>
      <c r="CT20" s="29">
        <v>5.94</v>
      </c>
      <c r="CU20" s="29">
        <v>0.33</v>
      </c>
      <c r="CV20" s="29">
        <v>0</v>
      </c>
      <c r="CW20" s="29">
        <v>17.420000000000002</v>
      </c>
      <c r="CX20" s="29">
        <v>0</v>
      </c>
      <c r="CY20" s="29">
        <v>0.01</v>
      </c>
      <c r="CZ20" s="29">
        <v>0.67</v>
      </c>
      <c r="DA20" s="29">
        <v>12.7</v>
      </c>
      <c r="DB20" s="29">
        <v>0.13</v>
      </c>
      <c r="DC20" s="29">
        <v>4.5599999999999996</v>
      </c>
      <c r="DD20" s="29">
        <v>1.18</v>
      </c>
      <c r="DE20" s="29">
        <v>2.81</v>
      </c>
      <c r="DF20" s="29">
        <v>11.22</v>
      </c>
      <c r="DG20" s="29">
        <v>1.87</v>
      </c>
      <c r="DH20" s="29">
        <v>53.24</v>
      </c>
      <c r="DI20" s="29">
        <v>45.49</v>
      </c>
      <c r="DJ20" s="29">
        <v>16.05</v>
      </c>
      <c r="DK20" s="29">
        <v>17.899999999999999</v>
      </c>
    </row>
    <row r="21" spans="1:115" s="23" customFormat="1" x14ac:dyDescent="0.25">
      <c r="A21" s="26"/>
      <c r="B21" s="27">
        <v>2036</v>
      </c>
      <c r="C21" s="29">
        <v>16.3</v>
      </c>
      <c r="D21" s="29">
        <v>0.33</v>
      </c>
      <c r="E21" s="29">
        <v>0</v>
      </c>
      <c r="F21" s="29">
        <v>20.239999999999998</v>
      </c>
      <c r="G21" s="29">
        <v>0.36</v>
      </c>
      <c r="H21" s="29">
        <v>0.01</v>
      </c>
      <c r="I21" s="29">
        <v>0.67</v>
      </c>
      <c r="J21" s="29">
        <v>14</v>
      </c>
      <c r="K21" s="29">
        <v>0.13</v>
      </c>
      <c r="L21" s="29">
        <v>9.16</v>
      </c>
      <c r="M21" s="29">
        <v>1.68</v>
      </c>
      <c r="N21" s="29">
        <v>2.81</v>
      </c>
      <c r="O21" s="29">
        <v>32.14</v>
      </c>
      <c r="P21" s="29">
        <v>1.87</v>
      </c>
      <c r="Q21" s="29">
        <v>43.42</v>
      </c>
      <c r="R21" s="29">
        <v>44.08</v>
      </c>
      <c r="S21" s="29">
        <v>18.14</v>
      </c>
      <c r="T21" s="29">
        <v>17.899999999999999</v>
      </c>
      <c r="U21" s="28"/>
      <c r="V21" s="29">
        <v>19.850000000000001</v>
      </c>
      <c r="W21" s="29">
        <v>0.33</v>
      </c>
      <c r="X21" s="29">
        <v>0</v>
      </c>
      <c r="Y21" s="29">
        <v>20.309999999999999</v>
      </c>
      <c r="Z21" s="29">
        <v>0.2</v>
      </c>
      <c r="AA21" s="29">
        <v>0.01</v>
      </c>
      <c r="AB21" s="29">
        <v>0.67</v>
      </c>
      <c r="AC21" s="29">
        <v>14</v>
      </c>
      <c r="AD21" s="29">
        <v>0.13</v>
      </c>
      <c r="AE21" s="29">
        <v>4.5599999999999996</v>
      </c>
      <c r="AF21" s="29">
        <v>1.68</v>
      </c>
      <c r="AG21" s="29">
        <v>2.81</v>
      </c>
      <c r="AH21" s="29">
        <v>33.950000000000003</v>
      </c>
      <c r="AI21" s="29">
        <v>1.87</v>
      </c>
      <c r="AJ21" s="29">
        <v>56.29</v>
      </c>
      <c r="AK21" s="29">
        <v>49.04</v>
      </c>
      <c r="AL21" s="29">
        <v>19.7</v>
      </c>
      <c r="AM21" s="29">
        <v>17.899999999999999</v>
      </c>
      <c r="AN21" s="28"/>
      <c r="AO21" s="29">
        <v>16.14</v>
      </c>
      <c r="AP21" s="29">
        <v>0.33</v>
      </c>
      <c r="AQ21" s="29">
        <v>0</v>
      </c>
      <c r="AR21" s="29">
        <v>20.49</v>
      </c>
      <c r="AS21" s="29">
        <v>0</v>
      </c>
      <c r="AT21" s="29">
        <v>0.01</v>
      </c>
      <c r="AU21" s="29">
        <v>0.67</v>
      </c>
      <c r="AV21" s="29">
        <v>14</v>
      </c>
      <c r="AW21" s="29">
        <v>0.13</v>
      </c>
      <c r="AX21" s="29">
        <v>4.5599999999999996</v>
      </c>
      <c r="AY21" s="29">
        <v>1.68</v>
      </c>
      <c r="AZ21" s="29">
        <v>2.81</v>
      </c>
      <c r="BA21" s="29">
        <v>35.9</v>
      </c>
      <c r="BB21" s="29">
        <v>1.87</v>
      </c>
      <c r="BC21" s="29">
        <v>63.09</v>
      </c>
      <c r="BD21" s="29">
        <v>53.94</v>
      </c>
      <c r="BE21" s="29">
        <v>20.9</v>
      </c>
      <c r="BF21" s="29">
        <v>17.899999999999999</v>
      </c>
      <c r="BG21" s="28"/>
      <c r="BH21" s="29">
        <v>4</v>
      </c>
      <c r="BI21" s="29">
        <v>0.33</v>
      </c>
      <c r="BJ21" s="29">
        <v>0</v>
      </c>
      <c r="BK21" s="29">
        <v>17.47</v>
      </c>
      <c r="BL21" s="29">
        <v>0</v>
      </c>
      <c r="BM21" s="29">
        <v>0.01</v>
      </c>
      <c r="BN21" s="29">
        <v>0.67</v>
      </c>
      <c r="BO21" s="29">
        <v>14</v>
      </c>
      <c r="BP21" s="29">
        <v>0.13</v>
      </c>
      <c r="BQ21" s="29">
        <v>4.5599999999999996</v>
      </c>
      <c r="BR21" s="29">
        <v>1.68</v>
      </c>
      <c r="BS21" s="29">
        <v>2.81</v>
      </c>
      <c r="BT21" s="29">
        <v>13.78</v>
      </c>
      <c r="BU21" s="29">
        <v>1.87</v>
      </c>
      <c r="BV21" s="29">
        <v>37.729999999999997</v>
      </c>
      <c r="BW21" s="29">
        <v>40.340000000000003</v>
      </c>
      <c r="BX21" s="29">
        <v>14.46</v>
      </c>
      <c r="BY21" s="29">
        <v>17.899999999999999</v>
      </c>
      <c r="BZ21" s="28"/>
      <c r="CA21" s="29">
        <v>5.75</v>
      </c>
      <c r="CB21" s="29">
        <v>0.33</v>
      </c>
      <c r="CC21" s="29">
        <v>0</v>
      </c>
      <c r="CD21" s="29">
        <v>18.73</v>
      </c>
      <c r="CE21" s="29">
        <v>0</v>
      </c>
      <c r="CF21" s="29">
        <v>0.01</v>
      </c>
      <c r="CG21" s="29">
        <v>0.67</v>
      </c>
      <c r="CH21" s="29">
        <v>14</v>
      </c>
      <c r="CI21" s="29">
        <v>0.13</v>
      </c>
      <c r="CJ21" s="29">
        <v>4.5599999999999996</v>
      </c>
      <c r="CK21" s="29">
        <v>1.68</v>
      </c>
      <c r="CL21" s="29">
        <v>2.81</v>
      </c>
      <c r="CM21" s="29">
        <v>11.56</v>
      </c>
      <c r="CN21" s="29">
        <v>1.87</v>
      </c>
      <c r="CO21" s="29">
        <v>49.87</v>
      </c>
      <c r="CP21" s="29">
        <v>43.27</v>
      </c>
      <c r="CQ21" s="29">
        <v>15.49</v>
      </c>
      <c r="CR21" s="29">
        <v>17.899999999999999</v>
      </c>
      <c r="CS21" s="28"/>
      <c r="CT21" s="29">
        <v>5.94</v>
      </c>
      <c r="CU21" s="29">
        <v>0.33</v>
      </c>
      <c r="CV21" s="29">
        <v>0</v>
      </c>
      <c r="CW21" s="29">
        <v>18.38</v>
      </c>
      <c r="CX21" s="29">
        <v>0</v>
      </c>
      <c r="CY21" s="29">
        <v>0.01</v>
      </c>
      <c r="CZ21" s="29">
        <v>0.67</v>
      </c>
      <c r="DA21" s="29">
        <v>13.93</v>
      </c>
      <c r="DB21" s="29">
        <v>0.13</v>
      </c>
      <c r="DC21" s="29">
        <v>4.5599999999999996</v>
      </c>
      <c r="DD21" s="29">
        <v>1.18</v>
      </c>
      <c r="DE21" s="29">
        <v>2.81</v>
      </c>
      <c r="DF21" s="29">
        <v>11.82</v>
      </c>
      <c r="DG21" s="29">
        <v>1.87</v>
      </c>
      <c r="DH21" s="29">
        <v>57.96</v>
      </c>
      <c r="DI21" s="29">
        <v>46.59</v>
      </c>
      <c r="DJ21" s="29">
        <v>16.43</v>
      </c>
      <c r="DK21" s="29">
        <v>17.899999999999999</v>
      </c>
    </row>
    <row r="22" spans="1:115" s="23" customFormat="1" x14ac:dyDescent="0.25">
      <c r="A22" s="26"/>
      <c r="B22" s="27">
        <v>2037</v>
      </c>
      <c r="C22" s="29">
        <v>16.3</v>
      </c>
      <c r="D22" s="29">
        <v>0.33</v>
      </c>
      <c r="E22" s="29">
        <v>0</v>
      </c>
      <c r="F22" s="29">
        <v>20.239999999999998</v>
      </c>
      <c r="G22" s="29">
        <v>0.36</v>
      </c>
      <c r="H22" s="29">
        <v>0.01</v>
      </c>
      <c r="I22" s="29">
        <v>0.67</v>
      </c>
      <c r="J22" s="29">
        <v>14</v>
      </c>
      <c r="K22" s="29">
        <v>0.13</v>
      </c>
      <c r="L22" s="29">
        <v>10.38</v>
      </c>
      <c r="M22" s="29">
        <v>1.68</v>
      </c>
      <c r="N22" s="29">
        <v>2.81</v>
      </c>
      <c r="O22" s="29">
        <v>32.74</v>
      </c>
      <c r="P22" s="29">
        <v>1.87</v>
      </c>
      <c r="Q22" s="29">
        <v>44.31</v>
      </c>
      <c r="R22" s="29">
        <v>44.76</v>
      </c>
      <c r="S22" s="29">
        <v>18.14</v>
      </c>
      <c r="T22" s="29">
        <v>17.899999999999999</v>
      </c>
      <c r="U22" s="28"/>
      <c r="V22" s="29">
        <v>19.850000000000001</v>
      </c>
      <c r="W22" s="29">
        <v>0.33</v>
      </c>
      <c r="X22" s="29">
        <v>0</v>
      </c>
      <c r="Y22" s="29">
        <v>20.309999999999999</v>
      </c>
      <c r="Z22" s="29">
        <v>1.17</v>
      </c>
      <c r="AA22" s="29">
        <v>0.01</v>
      </c>
      <c r="AB22" s="29">
        <v>0.67</v>
      </c>
      <c r="AC22" s="29">
        <v>14</v>
      </c>
      <c r="AD22" s="29">
        <v>0.13</v>
      </c>
      <c r="AE22" s="29">
        <v>4.58</v>
      </c>
      <c r="AF22" s="29">
        <v>1.68</v>
      </c>
      <c r="AG22" s="29">
        <v>2.81</v>
      </c>
      <c r="AH22" s="29">
        <v>34.549999999999997</v>
      </c>
      <c r="AI22" s="29">
        <v>1.87</v>
      </c>
      <c r="AJ22" s="29">
        <v>59.32</v>
      </c>
      <c r="AK22" s="29">
        <v>50.55</v>
      </c>
      <c r="AL22" s="29">
        <v>19.96</v>
      </c>
      <c r="AM22" s="29">
        <v>17.899999999999999</v>
      </c>
      <c r="AN22" s="28"/>
      <c r="AO22" s="29">
        <v>17.62</v>
      </c>
      <c r="AP22" s="29">
        <v>0.33</v>
      </c>
      <c r="AQ22" s="29">
        <v>0</v>
      </c>
      <c r="AR22" s="29">
        <v>20.49</v>
      </c>
      <c r="AS22" s="29">
        <v>0</v>
      </c>
      <c r="AT22" s="29">
        <v>0.01</v>
      </c>
      <c r="AU22" s="29">
        <v>0.67</v>
      </c>
      <c r="AV22" s="29">
        <v>14</v>
      </c>
      <c r="AW22" s="29">
        <v>0.13</v>
      </c>
      <c r="AX22" s="29">
        <v>4.5599999999999996</v>
      </c>
      <c r="AY22" s="29">
        <v>1.68</v>
      </c>
      <c r="AZ22" s="29">
        <v>2.81</v>
      </c>
      <c r="BA22" s="29">
        <v>36.5</v>
      </c>
      <c r="BB22" s="29">
        <v>1.87</v>
      </c>
      <c r="BC22" s="29">
        <v>67.260000000000005</v>
      </c>
      <c r="BD22" s="29">
        <v>56.26</v>
      </c>
      <c r="BE22" s="29">
        <v>21.36</v>
      </c>
      <c r="BF22" s="29">
        <v>17.899999999999999</v>
      </c>
      <c r="BG22" s="28"/>
      <c r="BH22" s="29">
        <v>6.5</v>
      </c>
      <c r="BI22" s="29">
        <v>0.33</v>
      </c>
      <c r="BJ22" s="29">
        <v>0</v>
      </c>
      <c r="BK22" s="29">
        <v>17.47</v>
      </c>
      <c r="BL22" s="29">
        <v>0</v>
      </c>
      <c r="BM22" s="29">
        <v>0.01</v>
      </c>
      <c r="BN22" s="29">
        <v>0.67</v>
      </c>
      <c r="BO22" s="29">
        <v>14</v>
      </c>
      <c r="BP22" s="29">
        <v>0.13</v>
      </c>
      <c r="BQ22" s="29">
        <v>4.5599999999999996</v>
      </c>
      <c r="BR22" s="29">
        <v>1.68</v>
      </c>
      <c r="BS22" s="29">
        <v>2.81</v>
      </c>
      <c r="BT22" s="29">
        <v>14.85</v>
      </c>
      <c r="BU22" s="29">
        <v>1.87</v>
      </c>
      <c r="BV22" s="29">
        <v>39.090000000000003</v>
      </c>
      <c r="BW22" s="29">
        <v>40.4</v>
      </c>
      <c r="BX22" s="29">
        <v>14.51</v>
      </c>
      <c r="BY22" s="29">
        <v>17.899999999999999</v>
      </c>
      <c r="BZ22" s="28"/>
      <c r="CA22" s="29">
        <v>6.41</v>
      </c>
      <c r="CB22" s="29">
        <v>0.33</v>
      </c>
      <c r="CC22" s="29">
        <v>0</v>
      </c>
      <c r="CD22" s="29">
        <v>18.73</v>
      </c>
      <c r="CE22" s="29">
        <v>0</v>
      </c>
      <c r="CF22" s="29">
        <v>0.01</v>
      </c>
      <c r="CG22" s="29">
        <v>0.67</v>
      </c>
      <c r="CH22" s="29">
        <v>14</v>
      </c>
      <c r="CI22" s="29">
        <v>0.13</v>
      </c>
      <c r="CJ22" s="29">
        <v>4.5599999999999996</v>
      </c>
      <c r="CK22" s="29">
        <v>1.68</v>
      </c>
      <c r="CL22" s="29">
        <v>2.81</v>
      </c>
      <c r="CM22" s="29">
        <v>13.69</v>
      </c>
      <c r="CN22" s="29">
        <v>1.87</v>
      </c>
      <c r="CO22" s="29">
        <v>53.25</v>
      </c>
      <c r="CP22" s="29">
        <v>43.82</v>
      </c>
      <c r="CQ22" s="29">
        <v>15.72</v>
      </c>
      <c r="CR22" s="29">
        <v>17.899999999999999</v>
      </c>
      <c r="CS22" s="28"/>
      <c r="CT22" s="29">
        <v>7.54</v>
      </c>
      <c r="CU22" s="29">
        <v>0.33</v>
      </c>
      <c r="CV22" s="29">
        <v>0</v>
      </c>
      <c r="CW22" s="29">
        <v>18.670000000000002</v>
      </c>
      <c r="CX22" s="29">
        <v>0</v>
      </c>
      <c r="CY22" s="29">
        <v>0.01</v>
      </c>
      <c r="CZ22" s="29">
        <v>0.67</v>
      </c>
      <c r="DA22" s="29">
        <v>13.95</v>
      </c>
      <c r="DB22" s="29">
        <v>0.13</v>
      </c>
      <c r="DC22" s="29">
        <v>4.5599999999999996</v>
      </c>
      <c r="DD22" s="29">
        <v>1.18</v>
      </c>
      <c r="DE22" s="29">
        <v>2.81</v>
      </c>
      <c r="DF22" s="29">
        <v>13.07</v>
      </c>
      <c r="DG22" s="29">
        <v>1.87</v>
      </c>
      <c r="DH22" s="29">
        <v>62.69</v>
      </c>
      <c r="DI22" s="29">
        <v>47.69</v>
      </c>
      <c r="DJ22" s="29">
        <v>16.8</v>
      </c>
      <c r="DK22" s="29">
        <v>17.899999999999999</v>
      </c>
    </row>
    <row r="23" spans="1:115" s="23" customFormat="1" x14ac:dyDescent="0.25">
      <c r="A23" s="26"/>
      <c r="B23" s="27">
        <v>2038</v>
      </c>
      <c r="C23" s="29">
        <v>15.77</v>
      </c>
      <c r="D23" s="29">
        <v>0.33</v>
      </c>
      <c r="E23" s="29">
        <v>0</v>
      </c>
      <c r="F23" s="29">
        <v>20.81</v>
      </c>
      <c r="G23" s="29">
        <v>0.36</v>
      </c>
      <c r="H23" s="29">
        <v>0.01</v>
      </c>
      <c r="I23" s="29">
        <v>0.67</v>
      </c>
      <c r="J23" s="29">
        <v>14</v>
      </c>
      <c r="K23" s="29">
        <v>0.13</v>
      </c>
      <c r="L23" s="29">
        <v>12.48</v>
      </c>
      <c r="M23" s="29">
        <v>1.68</v>
      </c>
      <c r="N23" s="29">
        <v>2.81</v>
      </c>
      <c r="O23" s="29">
        <v>33.340000000000003</v>
      </c>
      <c r="P23" s="29">
        <v>1.87</v>
      </c>
      <c r="Q23" s="29">
        <v>45.2</v>
      </c>
      <c r="R23" s="29">
        <v>45.44</v>
      </c>
      <c r="S23" s="29">
        <v>18.14</v>
      </c>
      <c r="T23" s="29">
        <v>17.899999999999999</v>
      </c>
      <c r="U23" s="28"/>
      <c r="V23" s="29">
        <v>19.489999999999998</v>
      </c>
      <c r="W23" s="29">
        <v>0.33</v>
      </c>
      <c r="X23" s="29">
        <v>0</v>
      </c>
      <c r="Y23" s="29">
        <v>20.309999999999999</v>
      </c>
      <c r="Z23" s="29">
        <v>1.17</v>
      </c>
      <c r="AA23" s="29">
        <v>0.01</v>
      </c>
      <c r="AB23" s="29">
        <v>0.67</v>
      </c>
      <c r="AC23" s="29">
        <v>14</v>
      </c>
      <c r="AD23" s="29">
        <v>0.13</v>
      </c>
      <c r="AE23" s="29">
        <v>5.87</v>
      </c>
      <c r="AF23" s="29">
        <v>1.68</v>
      </c>
      <c r="AG23" s="29">
        <v>2.81</v>
      </c>
      <c r="AH23" s="29">
        <v>36.61</v>
      </c>
      <c r="AI23" s="29">
        <v>1.87</v>
      </c>
      <c r="AJ23" s="29">
        <v>62.36</v>
      </c>
      <c r="AK23" s="29">
        <v>52.05</v>
      </c>
      <c r="AL23" s="29">
        <v>20.22</v>
      </c>
      <c r="AM23" s="29">
        <v>17.899999999999999</v>
      </c>
      <c r="AN23" s="28"/>
      <c r="AO23" s="29">
        <v>16.86</v>
      </c>
      <c r="AP23" s="29">
        <v>0.33</v>
      </c>
      <c r="AQ23" s="29">
        <v>0</v>
      </c>
      <c r="AR23" s="29">
        <v>20.49</v>
      </c>
      <c r="AS23" s="29">
        <v>0</v>
      </c>
      <c r="AT23" s="29">
        <v>0.01</v>
      </c>
      <c r="AU23" s="29">
        <v>0.67</v>
      </c>
      <c r="AV23" s="29">
        <v>14</v>
      </c>
      <c r="AW23" s="29">
        <v>0.13</v>
      </c>
      <c r="AX23" s="29">
        <v>4.5599999999999996</v>
      </c>
      <c r="AY23" s="29">
        <v>1.68</v>
      </c>
      <c r="AZ23" s="29">
        <v>2.81</v>
      </c>
      <c r="BA23" s="29">
        <v>39.64</v>
      </c>
      <c r="BB23" s="29">
        <v>1.87</v>
      </c>
      <c r="BC23" s="29">
        <v>71.430000000000007</v>
      </c>
      <c r="BD23" s="29">
        <v>58.58</v>
      </c>
      <c r="BE23" s="29">
        <v>21.82</v>
      </c>
      <c r="BF23" s="29">
        <v>17.899999999999999</v>
      </c>
      <c r="BG23" s="28"/>
      <c r="BH23" s="29">
        <v>6.99</v>
      </c>
      <c r="BI23" s="29">
        <v>0.33</v>
      </c>
      <c r="BJ23" s="29">
        <v>0</v>
      </c>
      <c r="BK23" s="29">
        <v>17.47</v>
      </c>
      <c r="BL23" s="29">
        <v>0</v>
      </c>
      <c r="BM23" s="29">
        <v>0.01</v>
      </c>
      <c r="BN23" s="29">
        <v>0.67</v>
      </c>
      <c r="BO23" s="29">
        <v>14</v>
      </c>
      <c r="BP23" s="29">
        <v>0.13</v>
      </c>
      <c r="BQ23" s="29">
        <v>4.5599999999999996</v>
      </c>
      <c r="BR23" s="29">
        <v>1.68</v>
      </c>
      <c r="BS23" s="29">
        <v>2.81</v>
      </c>
      <c r="BT23" s="29">
        <v>17.239999999999998</v>
      </c>
      <c r="BU23" s="29">
        <v>1.87</v>
      </c>
      <c r="BV23" s="29">
        <v>40.44</v>
      </c>
      <c r="BW23" s="29">
        <v>40.46</v>
      </c>
      <c r="BX23" s="29">
        <v>14.55</v>
      </c>
      <c r="BY23" s="29">
        <v>17.899999999999999</v>
      </c>
      <c r="BZ23" s="28"/>
      <c r="CA23" s="29">
        <v>5.63</v>
      </c>
      <c r="CB23" s="29">
        <v>0.33</v>
      </c>
      <c r="CC23" s="29">
        <v>0</v>
      </c>
      <c r="CD23" s="29">
        <v>18.73</v>
      </c>
      <c r="CE23" s="29">
        <v>0</v>
      </c>
      <c r="CF23" s="29">
        <v>0.01</v>
      </c>
      <c r="CG23" s="29">
        <v>0.67</v>
      </c>
      <c r="CH23" s="29">
        <v>14</v>
      </c>
      <c r="CI23" s="29">
        <v>0.13</v>
      </c>
      <c r="CJ23" s="29">
        <v>4.5599999999999996</v>
      </c>
      <c r="CK23" s="29">
        <v>1.68</v>
      </c>
      <c r="CL23" s="29">
        <v>2.81</v>
      </c>
      <c r="CM23" s="29">
        <v>16.440000000000001</v>
      </c>
      <c r="CN23" s="29">
        <v>1.87</v>
      </c>
      <c r="CO23" s="29">
        <v>56.62</v>
      </c>
      <c r="CP23" s="29">
        <v>44.37</v>
      </c>
      <c r="CQ23" s="29">
        <v>15.94</v>
      </c>
      <c r="CR23" s="29">
        <v>17.899999999999999</v>
      </c>
      <c r="CS23" s="28"/>
      <c r="CT23" s="29">
        <v>7.54</v>
      </c>
      <c r="CU23" s="29">
        <v>0.33</v>
      </c>
      <c r="CV23" s="29">
        <v>0</v>
      </c>
      <c r="CW23" s="29">
        <v>18.670000000000002</v>
      </c>
      <c r="CX23" s="29">
        <v>0</v>
      </c>
      <c r="CY23" s="29">
        <v>0.01</v>
      </c>
      <c r="CZ23" s="29">
        <v>0.67</v>
      </c>
      <c r="DA23" s="29">
        <v>13.95</v>
      </c>
      <c r="DB23" s="29">
        <v>0.13</v>
      </c>
      <c r="DC23" s="29">
        <v>4.5599999999999996</v>
      </c>
      <c r="DD23" s="29">
        <v>1.18</v>
      </c>
      <c r="DE23" s="29">
        <v>2.81</v>
      </c>
      <c r="DF23" s="29">
        <v>15.81</v>
      </c>
      <c r="DG23" s="29">
        <v>1.87</v>
      </c>
      <c r="DH23" s="29">
        <v>67.41</v>
      </c>
      <c r="DI23" s="29">
        <v>48.78</v>
      </c>
      <c r="DJ23" s="29">
        <v>17.18</v>
      </c>
      <c r="DK23" s="29">
        <v>17.899999999999999</v>
      </c>
    </row>
    <row r="24" spans="1:115" s="23" customFormat="1" x14ac:dyDescent="0.25">
      <c r="A24" s="26"/>
      <c r="B24" s="27">
        <v>2039</v>
      </c>
      <c r="C24" s="29">
        <v>14.46</v>
      </c>
      <c r="D24" s="29">
        <v>0.33</v>
      </c>
      <c r="E24" s="29">
        <v>0</v>
      </c>
      <c r="F24" s="29">
        <v>19.97</v>
      </c>
      <c r="G24" s="29">
        <v>0.36</v>
      </c>
      <c r="H24" s="29">
        <v>0.01</v>
      </c>
      <c r="I24" s="29">
        <v>0.67</v>
      </c>
      <c r="J24" s="29">
        <v>14</v>
      </c>
      <c r="K24" s="29">
        <v>0.13</v>
      </c>
      <c r="L24" s="29">
        <v>13.89</v>
      </c>
      <c r="M24" s="29">
        <v>1.68</v>
      </c>
      <c r="N24" s="29">
        <v>2.81</v>
      </c>
      <c r="O24" s="29">
        <v>33.340000000000003</v>
      </c>
      <c r="P24" s="29">
        <v>1.87</v>
      </c>
      <c r="Q24" s="29">
        <v>46.09</v>
      </c>
      <c r="R24" s="29">
        <v>46.12</v>
      </c>
      <c r="S24" s="29">
        <v>18.14</v>
      </c>
      <c r="T24" s="29">
        <v>17.899999999999999</v>
      </c>
      <c r="U24" s="28"/>
      <c r="V24" s="29">
        <v>18.170000000000002</v>
      </c>
      <c r="W24" s="29">
        <v>0.33</v>
      </c>
      <c r="X24" s="29">
        <v>0</v>
      </c>
      <c r="Y24" s="29">
        <v>19.47</v>
      </c>
      <c r="Z24" s="29">
        <v>1.17</v>
      </c>
      <c r="AA24" s="29">
        <v>0.01</v>
      </c>
      <c r="AB24" s="29">
        <v>0.67</v>
      </c>
      <c r="AC24" s="29">
        <v>14</v>
      </c>
      <c r="AD24" s="29">
        <v>0.13</v>
      </c>
      <c r="AE24" s="29">
        <v>6.58</v>
      </c>
      <c r="AF24" s="29">
        <v>1.68</v>
      </c>
      <c r="AG24" s="29">
        <v>2.81</v>
      </c>
      <c r="AH24" s="29">
        <v>36.840000000000003</v>
      </c>
      <c r="AI24" s="29">
        <v>1.87</v>
      </c>
      <c r="AJ24" s="29">
        <v>65.39</v>
      </c>
      <c r="AK24" s="29">
        <v>53.56</v>
      </c>
      <c r="AL24" s="29">
        <v>20.48</v>
      </c>
      <c r="AM24" s="29">
        <v>17.899999999999999</v>
      </c>
      <c r="AN24" s="28"/>
      <c r="AO24" s="29">
        <v>16.3</v>
      </c>
      <c r="AP24" s="29">
        <v>0.33</v>
      </c>
      <c r="AQ24" s="29">
        <v>0</v>
      </c>
      <c r="AR24" s="29">
        <v>19.649999999999999</v>
      </c>
      <c r="AS24" s="29">
        <v>0</v>
      </c>
      <c r="AT24" s="29">
        <v>0.01</v>
      </c>
      <c r="AU24" s="29">
        <v>0.67</v>
      </c>
      <c r="AV24" s="29">
        <v>14</v>
      </c>
      <c r="AW24" s="29">
        <v>0.13</v>
      </c>
      <c r="AX24" s="29">
        <v>4.5599999999999996</v>
      </c>
      <c r="AY24" s="29">
        <v>1.68</v>
      </c>
      <c r="AZ24" s="29">
        <v>2.81</v>
      </c>
      <c r="BA24" s="29">
        <v>40.24</v>
      </c>
      <c r="BB24" s="29">
        <v>1.87</v>
      </c>
      <c r="BC24" s="29">
        <v>75.599999999999994</v>
      </c>
      <c r="BD24" s="29">
        <v>60.91</v>
      </c>
      <c r="BE24" s="29">
        <v>22.27</v>
      </c>
      <c r="BF24" s="29">
        <v>17.899999999999999</v>
      </c>
      <c r="BG24" s="28"/>
      <c r="BH24" s="29">
        <v>8.07</v>
      </c>
      <c r="BI24" s="29">
        <v>0.33</v>
      </c>
      <c r="BJ24" s="29">
        <v>0</v>
      </c>
      <c r="BK24" s="29">
        <v>16.63</v>
      </c>
      <c r="BL24" s="29">
        <v>0</v>
      </c>
      <c r="BM24" s="29">
        <v>0.01</v>
      </c>
      <c r="BN24" s="29">
        <v>0.67</v>
      </c>
      <c r="BO24" s="29">
        <v>14</v>
      </c>
      <c r="BP24" s="29">
        <v>0.13</v>
      </c>
      <c r="BQ24" s="29">
        <v>4.5599999999999996</v>
      </c>
      <c r="BR24" s="29">
        <v>1.68</v>
      </c>
      <c r="BS24" s="29">
        <v>2.81</v>
      </c>
      <c r="BT24" s="29">
        <v>19.46</v>
      </c>
      <c r="BU24" s="29">
        <v>1.87</v>
      </c>
      <c r="BV24" s="29">
        <v>41.8</v>
      </c>
      <c r="BW24" s="29">
        <v>40.51</v>
      </c>
      <c r="BX24" s="29">
        <v>14.6</v>
      </c>
      <c r="BY24" s="29">
        <v>17.899999999999999</v>
      </c>
      <c r="BZ24" s="28"/>
      <c r="CA24" s="29">
        <v>6.8</v>
      </c>
      <c r="CB24" s="29">
        <v>0.33</v>
      </c>
      <c r="CC24" s="29">
        <v>0</v>
      </c>
      <c r="CD24" s="29">
        <v>17.89</v>
      </c>
      <c r="CE24" s="29">
        <v>0</v>
      </c>
      <c r="CF24" s="29">
        <v>0.01</v>
      </c>
      <c r="CG24" s="29">
        <v>0.67</v>
      </c>
      <c r="CH24" s="29">
        <v>14</v>
      </c>
      <c r="CI24" s="29">
        <v>0.13</v>
      </c>
      <c r="CJ24" s="29">
        <v>4.5599999999999996</v>
      </c>
      <c r="CK24" s="29">
        <v>1.68</v>
      </c>
      <c r="CL24" s="29">
        <v>2.81</v>
      </c>
      <c r="CM24" s="29">
        <v>18.7</v>
      </c>
      <c r="CN24" s="29">
        <v>1.87</v>
      </c>
      <c r="CO24" s="29">
        <v>60</v>
      </c>
      <c r="CP24" s="29">
        <v>44.91</v>
      </c>
      <c r="CQ24" s="29">
        <v>16.16</v>
      </c>
      <c r="CR24" s="29">
        <v>17.899999999999999</v>
      </c>
      <c r="CS24" s="28"/>
      <c r="CT24" s="29">
        <v>8.2200000000000006</v>
      </c>
      <c r="CU24" s="29">
        <v>0.33</v>
      </c>
      <c r="CV24" s="29">
        <v>0</v>
      </c>
      <c r="CW24" s="29">
        <v>17.91</v>
      </c>
      <c r="CX24" s="29">
        <v>0</v>
      </c>
      <c r="CY24" s="29">
        <v>0.01</v>
      </c>
      <c r="CZ24" s="29">
        <v>0.67</v>
      </c>
      <c r="DA24" s="29">
        <v>13.95</v>
      </c>
      <c r="DB24" s="29">
        <v>0.13</v>
      </c>
      <c r="DC24" s="29">
        <v>4.5599999999999996</v>
      </c>
      <c r="DD24" s="29">
        <v>1.18</v>
      </c>
      <c r="DE24" s="29">
        <v>2.81</v>
      </c>
      <c r="DF24" s="29">
        <v>18.079999999999998</v>
      </c>
      <c r="DG24" s="29">
        <v>1.87</v>
      </c>
      <c r="DH24" s="29">
        <v>72.14</v>
      </c>
      <c r="DI24" s="29">
        <v>49.88</v>
      </c>
      <c r="DJ24" s="29">
        <v>17.559999999999999</v>
      </c>
      <c r="DK24" s="29">
        <v>17.899999999999999</v>
      </c>
    </row>
    <row r="25" spans="1:115" s="23" customFormat="1" x14ac:dyDescent="0.25">
      <c r="A25" s="26"/>
      <c r="B25" s="27">
        <v>2040</v>
      </c>
      <c r="C25" s="29">
        <v>15.44</v>
      </c>
      <c r="D25" s="29">
        <v>0.33</v>
      </c>
      <c r="E25" s="29">
        <v>0</v>
      </c>
      <c r="F25" s="29">
        <v>19.84</v>
      </c>
      <c r="G25" s="29">
        <v>0.41</v>
      </c>
      <c r="H25" s="29">
        <v>0.01</v>
      </c>
      <c r="I25" s="29">
        <v>0.67</v>
      </c>
      <c r="J25" s="29">
        <v>14</v>
      </c>
      <c r="K25" s="29">
        <v>0.13</v>
      </c>
      <c r="L25" s="29">
        <v>15.3</v>
      </c>
      <c r="M25" s="29">
        <v>1.68</v>
      </c>
      <c r="N25" s="29">
        <v>2.81</v>
      </c>
      <c r="O25" s="29">
        <v>33.85</v>
      </c>
      <c r="P25" s="29">
        <v>1.87</v>
      </c>
      <c r="Q25" s="29">
        <v>46.98</v>
      </c>
      <c r="R25" s="29">
        <v>46.8</v>
      </c>
      <c r="S25" s="29">
        <v>18.14</v>
      </c>
      <c r="T25" s="29">
        <v>17.899999999999999</v>
      </c>
      <c r="U25" s="28"/>
      <c r="V25" s="29">
        <v>20.67</v>
      </c>
      <c r="W25" s="29">
        <v>0.33</v>
      </c>
      <c r="X25" s="29">
        <v>0</v>
      </c>
      <c r="Y25" s="29">
        <v>19.47</v>
      </c>
      <c r="Z25" s="29">
        <v>1.17</v>
      </c>
      <c r="AA25" s="29">
        <v>0.01</v>
      </c>
      <c r="AB25" s="29">
        <v>0.67</v>
      </c>
      <c r="AC25" s="29">
        <v>14</v>
      </c>
      <c r="AD25" s="29">
        <v>0.13</v>
      </c>
      <c r="AE25" s="29">
        <v>7.24</v>
      </c>
      <c r="AF25" s="29">
        <v>1.68</v>
      </c>
      <c r="AG25" s="29">
        <v>2.81</v>
      </c>
      <c r="AH25" s="29">
        <v>37.44</v>
      </c>
      <c r="AI25" s="29">
        <v>1.87</v>
      </c>
      <c r="AJ25" s="29">
        <v>68.430000000000007</v>
      </c>
      <c r="AK25" s="29">
        <v>55.07</v>
      </c>
      <c r="AL25" s="29">
        <v>20.74</v>
      </c>
      <c r="AM25" s="29">
        <v>17.899999999999999</v>
      </c>
      <c r="AN25" s="28"/>
      <c r="AO25" s="29">
        <v>18.77</v>
      </c>
      <c r="AP25" s="29">
        <v>0.33</v>
      </c>
      <c r="AQ25" s="29">
        <v>0</v>
      </c>
      <c r="AR25" s="29">
        <v>17.309999999999999</v>
      </c>
      <c r="AS25" s="29">
        <v>0</v>
      </c>
      <c r="AT25" s="29">
        <v>0.01</v>
      </c>
      <c r="AU25" s="29">
        <v>0.67</v>
      </c>
      <c r="AV25" s="29">
        <v>14</v>
      </c>
      <c r="AW25" s="29">
        <v>0.13</v>
      </c>
      <c r="AX25" s="29">
        <v>4.5599999999999996</v>
      </c>
      <c r="AY25" s="29">
        <v>1.68</v>
      </c>
      <c r="AZ25" s="29">
        <v>2.81</v>
      </c>
      <c r="BA25" s="29">
        <v>43.45</v>
      </c>
      <c r="BB25" s="29">
        <v>1.87</v>
      </c>
      <c r="BC25" s="29">
        <v>79.77</v>
      </c>
      <c r="BD25" s="29">
        <v>63.23</v>
      </c>
      <c r="BE25" s="29">
        <v>22.73</v>
      </c>
      <c r="BF25" s="29">
        <v>17.899999999999999</v>
      </c>
      <c r="BG25" s="28"/>
      <c r="BH25" s="29">
        <v>9.35</v>
      </c>
      <c r="BI25" s="29">
        <v>0.33</v>
      </c>
      <c r="BJ25" s="29">
        <v>0</v>
      </c>
      <c r="BK25" s="29">
        <v>17.309999999999999</v>
      </c>
      <c r="BL25" s="29">
        <v>0</v>
      </c>
      <c r="BM25" s="29">
        <v>0.01</v>
      </c>
      <c r="BN25" s="29">
        <v>0.67</v>
      </c>
      <c r="BO25" s="29">
        <v>14</v>
      </c>
      <c r="BP25" s="29">
        <v>0.13</v>
      </c>
      <c r="BQ25" s="29">
        <v>4.5599999999999996</v>
      </c>
      <c r="BR25" s="29">
        <v>1.68</v>
      </c>
      <c r="BS25" s="29">
        <v>2.81</v>
      </c>
      <c r="BT25" s="29">
        <v>20.5</v>
      </c>
      <c r="BU25" s="29">
        <v>1.87</v>
      </c>
      <c r="BV25" s="29">
        <v>43.15</v>
      </c>
      <c r="BW25" s="29">
        <v>40.57</v>
      </c>
      <c r="BX25" s="29">
        <v>14.65</v>
      </c>
      <c r="BY25" s="29">
        <v>17.899999999999999</v>
      </c>
      <c r="BZ25" s="28"/>
      <c r="CA25" s="29">
        <v>8</v>
      </c>
      <c r="CB25" s="29">
        <v>0.33</v>
      </c>
      <c r="CC25" s="29">
        <v>0</v>
      </c>
      <c r="CD25" s="29">
        <v>16.149999999999999</v>
      </c>
      <c r="CE25" s="29">
        <v>0</v>
      </c>
      <c r="CF25" s="29">
        <v>0.01</v>
      </c>
      <c r="CG25" s="29">
        <v>0.67</v>
      </c>
      <c r="CH25" s="29">
        <v>14</v>
      </c>
      <c r="CI25" s="29">
        <v>0.13</v>
      </c>
      <c r="CJ25" s="29">
        <v>4.5599999999999996</v>
      </c>
      <c r="CK25" s="29">
        <v>1.68</v>
      </c>
      <c r="CL25" s="29">
        <v>2.81</v>
      </c>
      <c r="CM25" s="29">
        <v>21.93</v>
      </c>
      <c r="CN25" s="29">
        <v>1.87</v>
      </c>
      <c r="CO25" s="29">
        <v>63.37</v>
      </c>
      <c r="CP25" s="29">
        <v>45.46</v>
      </c>
      <c r="CQ25" s="29">
        <v>16.38</v>
      </c>
      <c r="CR25" s="29">
        <v>17.899999999999999</v>
      </c>
      <c r="CS25" s="28"/>
      <c r="CT25" s="29">
        <v>8</v>
      </c>
      <c r="CU25" s="29">
        <v>0.33</v>
      </c>
      <c r="CV25" s="29">
        <v>0</v>
      </c>
      <c r="CW25" s="29">
        <v>16.63</v>
      </c>
      <c r="CX25" s="29">
        <v>0</v>
      </c>
      <c r="CY25" s="29">
        <v>0.01</v>
      </c>
      <c r="CZ25" s="29">
        <v>0.67</v>
      </c>
      <c r="DA25" s="29">
        <v>13.95</v>
      </c>
      <c r="DB25" s="29">
        <v>0.13</v>
      </c>
      <c r="DC25" s="29">
        <v>4.5599999999999996</v>
      </c>
      <c r="DD25" s="29">
        <v>1.18</v>
      </c>
      <c r="DE25" s="29">
        <v>2.81</v>
      </c>
      <c r="DF25" s="29">
        <v>21.68</v>
      </c>
      <c r="DG25" s="29">
        <v>1.87</v>
      </c>
      <c r="DH25" s="29">
        <v>76.86</v>
      </c>
      <c r="DI25" s="29">
        <v>50.98</v>
      </c>
      <c r="DJ25" s="29">
        <v>17.93</v>
      </c>
      <c r="DK25" s="29">
        <v>17.899999999999999</v>
      </c>
    </row>
    <row r="26" spans="1:115" s="23" customFormat="1" x14ac:dyDescent="0.25">
      <c r="A26" s="26"/>
      <c r="B26" s="27">
        <v>2041</v>
      </c>
      <c r="C26" s="29">
        <v>14.22</v>
      </c>
      <c r="D26" s="29">
        <v>0.11</v>
      </c>
      <c r="E26" s="29">
        <v>0</v>
      </c>
      <c r="F26" s="29">
        <v>19.690000000000001</v>
      </c>
      <c r="G26" s="29">
        <v>0.41</v>
      </c>
      <c r="H26" s="29">
        <v>0.01</v>
      </c>
      <c r="I26" s="29">
        <v>0.67</v>
      </c>
      <c r="J26" s="29">
        <v>14</v>
      </c>
      <c r="K26" s="29">
        <v>0.13</v>
      </c>
      <c r="L26" s="29">
        <v>17.18</v>
      </c>
      <c r="M26" s="29">
        <v>1.68</v>
      </c>
      <c r="N26" s="29">
        <v>2.81</v>
      </c>
      <c r="O26" s="29">
        <v>33.85</v>
      </c>
      <c r="P26" s="29">
        <v>1.87</v>
      </c>
      <c r="Q26" s="29">
        <v>47.87</v>
      </c>
      <c r="R26" s="29">
        <v>47.48</v>
      </c>
      <c r="S26" s="29">
        <v>18.14</v>
      </c>
      <c r="T26" s="29">
        <v>17.899999999999999</v>
      </c>
      <c r="U26" s="28"/>
      <c r="V26" s="29">
        <v>20.67</v>
      </c>
      <c r="W26" s="29">
        <v>0.11</v>
      </c>
      <c r="X26" s="29">
        <v>0</v>
      </c>
      <c r="Y26" s="29">
        <v>18.27</v>
      </c>
      <c r="Z26" s="29">
        <v>2.35</v>
      </c>
      <c r="AA26" s="29">
        <v>0.01</v>
      </c>
      <c r="AB26" s="29">
        <v>0.67</v>
      </c>
      <c r="AC26" s="29">
        <v>14</v>
      </c>
      <c r="AD26" s="29">
        <v>0.13</v>
      </c>
      <c r="AE26" s="29">
        <v>7.57</v>
      </c>
      <c r="AF26" s="29">
        <v>1.68</v>
      </c>
      <c r="AG26" s="29">
        <v>2.81</v>
      </c>
      <c r="AH26" s="29">
        <v>38.04</v>
      </c>
      <c r="AI26" s="29">
        <v>1.87</v>
      </c>
      <c r="AJ26" s="29">
        <v>71.459999999999994</v>
      </c>
      <c r="AK26" s="29">
        <v>56.57</v>
      </c>
      <c r="AL26" s="29">
        <v>21</v>
      </c>
      <c r="AM26" s="29">
        <v>17.899999999999999</v>
      </c>
      <c r="AN26" s="28"/>
      <c r="AO26" s="29">
        <v>18.82</v>
      </c>
      <c r="AP26" s="29">
        <v>0.11</v>
      </c>
      <c r="AQ26" s="29">
        <v>0</v>
      </c>
      <c r="AR26" s="29">
        <v>17.34</v>
      </c>
      <c r="AS26" s="29">
        <v>0</v>
      </c>
      <c r="AT26" s="29">
        <v>0.01</v>
      </c>
      <c r="AU26" s="29">
        <v>0.67</v>
      </c>
      <c r="AV26" s="29">
        <v>14</v>
      </c>
      <c r="AW26" s="29">
        <v>0.13</v>
      </c>
      <c r="AX26" s="29">
        <v>4.5599999999999996</v>
      </c>
      <c r="AY26" s="29">
        <v>1.68</v>
      </c>
      <c r="AZ26" s="29">
        <v>2.81</v>
      </c>
      <c r="BA26" s="29">
        <v>44.2</v>
      </c>
      <c r="BB26" s="29">
        <v>1.87</v>
      </c>
      <c r="BC26" s="29">
        <v>83.94</v>
      </c>
      <c r="BD26" s="29">
        <v>65.55</v>
      </c>
      <c r="BE26" s="29">
        <v>23.19</v>
      </c>
      <c r="BF26" s="29">
        <v>17.899999999999999</v>
      </c>
      <c r="BG26" s="28"/>
      <c r="BH26" s="29">
        <v>10.1</v>
      </c>
      <c r="BI26" s="29">
        <v>0.11</v>
      </c>
      <c r="BJ26" s="29">
        <v>0</v>
      </c>
      <c r="BK26" s="29">
        <v>17.489999999999998</v>
      </c>
      <c r="BL26" s="29">
        <v>0.28000000000000003</v>
      </c>
      <c r="BM26" s="29">
        <v>0.01</v>
      </c>
      <c r="BN26" s="29">
        <v>0.67</v>
      </c>
      <c r="BO26" s="29">
        <v>14</v>
      </c>
      <c r="BP26" s="29">
        <v>0.13</v>
      </c>
      <c r="BQ26" s="29">
        <v>4.5599999999999996</v>
      </c>
      <c r="BR26" s="29">
        <v>1.68</v>
      </c>
      <c r="BS26" s="29">
        <v>2.81</v>
      </c>
      <c r="BT26" s="29">
        <v>21.1</v>
      </c>
      <c r="BU26" s="29">
        <v>1.87</v>
      </c>
      <c r="BV26" s="29">
        <v>44.5</v>
      </c>
      <c r="BW26" s="29">
        <v>40.630000000000003</v>
      </c>
      <c r="BX26" s="29">
        <v>14.7</v>
      </c>
      <c r="BY26" s="29">
        <v>17.899999999999999</v>
      </c>
      <c r="BZ26" s="28"/>
      <c r="CA26" s="29">
        <v>8.06</v>
      </c>
      <c r="CB26" s="29">
        <v>0.11</v>
      </c>
      <c r="CC26" s="29">
        <v>0</v>
      </c>
      <c r="CD26" s="29">
        <v>14.43</v>
      </c>
      <c r="CE26" s="29">
        <v>0</v>
      </c>
      <c r="CF26" s="29">
        <v>0.01</v>
      </c>
      <c r="CG26" s="29">
        <v>0.67</v>
      </c>
      <c r="CH26" s="29">
        <v>14</v>
      </c>
      <c r="CI26" s="29">
        <v>0.13</v>
      </c>
      <c r="CJ26" s="29">
        <v>4.5599999999999996</v>
      </c>
      <c r="CK26" s="29">
        <v>1.68</v>
      </c>
      <c r="CL26" s="29">
        <v>2.81</v>
      </c>
      <c r="CM26" s="29">
        <v>24.91</v>
      </c>
      <c r="CN26" s="29">
        <v>1.87</v>
      </c>
      <c r="CO26" s="29">
        <v>66.75</v>
      </c>
      <c r="CP26" s="29">
        <v>46</v>
      </c>
      <c r="CQ26" s="29">
        <v>16.600000000000001</v>
      </c>
      <c r="CR26" s="29">
        <v>17.899999999999999</v>
      </c>
      <c r="CS26" s="28"/>
      <c r="CT26" s="29">
        <v>6.92</v>
      </c>
      <c r="CU26" s="29">
        <v>0.11</v>
      </c>
      <c r="CV26" s="29">
        <v>0</v>
      </c>
      <c r="CW26" s="29">
        <v>15.06</v>
      </c>
      <c r="CX26" s="29">
        <v>0</v>
      </c>
      <c r="CY26" s="29">
        <v>0.01</v>
      </c>
      <c r="CZ26" s="29">
        <v>0.67</v>
      </c>
      <c r="DA26" s="29">
        <v>13.95</v>
      </c>
      <c r="DB26" s="29">
        <v>0.13</v>
      </c>
      <c r="DC26" s="29">
        <v>4.5599999999999996</v>
      </c>
      <c r="DD26" s="29">
        <v>1.18</v>
      </c>
      <c r="DE26" s="29">
        <v>2.81</v>
      </c>
      <c r="DF26" s="29">
        <v>25.05</v>
      </c>
      <c r="DG26" s="29">
        <v>1.87</v>
      </c>
      <c r="DH26" s="29">
        <v>81.59</v>
      </c>
      <c r="DI26" s="29">
        <v>52.08</v>
      </c>
      <c r="DJ26" s="29">
        <v>18.309999999999999</v>
      </c>
      <c r="DK26" s="29">
        <v>17.899999999999999</v>
      </c>
    </row>
    <row r="27" spans="1:115" s="23" customFormat="1" x14ac:dyDescent="0.25">
      <c r="A27" s="26"/>
      <c r="B27" s="27">
        <v>2042</v>
      </c>
      <c r="C27" s="29">
        <v>14.22</v>
      </c>
      <c r="D27" s="29">
        <v>0.11</v>
      </c>
      <c r="E27" s="29">
        <v>0</v>
      </c>
      <c r="F27" s="29">
        <v>17.88</v>
      </c>
      <c r="G27" s="29">
        <v>0.41</v>
      </c>
      <c r="H27" s="29">
        <v>0.01</v>
      </c>
      <c r="I27" s="29">
        <v>0.67</v>
      </c>
      <c r="J27" s="29">
        <v>14</v>
      </c>
      <c r="K27" s="29">
        <v>0.13</v>
      </c>
      <c r="L27" s="29">
        <v>18.510000000000002</v>
      </c>
      <c r="M27" s="29">
        <v>1.68</v>
      </c>
      <c r="N27" s="29">
        <v>2.81</v>
      </c>
      <c r="O27" s="29">
        <v>33.64</v>
      </c>
      <c r="P27" s="29">
        <v>1.87</v>
      </c>
      <c r="Q27" s="29">
        <v>48.76</v>
      </c>
      <c r="R27" s="29">
        <v>48.17</v>
      </c>
      <c r="S27" s="29">
        <v>18.14</v>
      </c>
      <c r="T27" s="29">
        <v>17.899999999999999</v>
      </c>
      <c r="U27" s="28"/>
      <c r="V27" s="29">
        <v>21.07</v>
      </c>
      <c r="W27" s="29">
        <v>0.11</v>
      </c>
      <c r="X27" s="29">
        <v>0</v>
      </c>
      <c r="Y27" s="29">
        <v>14.68</v>
      </c>
      <c r="Z27" s="29">
        <v>3.53</v>
      </c>
      <c r="AA27" s="29">
        <v>0.01</v>
      </c>
      <c r="AB27" s="29">
        <v>0.67</v>
      </c>
      <c r="AC27" s="29">
        <v>14</v>
      </c>
      <c r="AD27" s="29">
        <v>0.13</v>
      </c>
      <c r="AE27" s="29">
        <v>7.57</v>
      </c>
      <c r="AF27" s="29">
        <v>1.68</v>
      </c>
      <c r="AG27" s="29">
        <v>2.81</v>
      </c>
      <c r="AH27" s="29">
        <v>39.299999999999997</v>
      </c>
      <c r="AI27" s="29">
        <v>1.87</v>
      </c>
      <c r="AJ27" s="29">
        <v>74.5</v>
      </c>
      <c r="AK27" s="29">
        <v>58.08</v>
      </c>
      <c r="AL27" s="29">
        <v>21.25</v>
      </c>
      <c r="AM27" s="29">
        <v>17.899999999999999</v>
      </c>
      <c r="AN27" s="28"/>
      <c r="AO27" s="29">
        <v>20.13</v>
      </c>
      <c r="AP27" s="29">
        <v>0.11</v>
      </c>
      <c r="AQ27" s="29">
        <v>0</v>
      </c>
      <c r="AR27" s="29">
        <v>14.99</v>
      </c>
      <c r="AS27" s="29">
        <v>0</v>
      </c>
      <c r="AT27" s="29">
        <v>0.01</v>
      </c>
      <c r="AU27" s="29">
        <v>0.67</v>
      </c>
      <c r="AV27" s="29">
        <v>14</v>
      </c>
      <c r="AW27" s="29">
        <v>0.13</v>
      </c>
      <c r="AX27" s="29">
        <v>4.5599999999999996</v>
      </c>
      <c r="AY27" s="29">
        <v>1.68</v>
      </c>
      <c r="AZ27" s="29">
        <v>2.81</v>
      </c>
      <c r="BA27" s="29">
        <v>44.92</v>
      </c>
      <c r="BB27" s="29">
        <v>1.87</v>
      </c>
      <c r="BC27" s="29">
        <v>88.11</v>
      </c>
      <c r="BD27" s="29">
        <v>67.87</v>
      </c>
      <c r="BE27" s="29">
        <v>23.65</v>
      </c>
      <c r="BF27" s="29">
        <v>17.899999999999999</v>
      </c>
      <c r="BG27" s="28"/>
      <c r="BH27" s="29">
        <v>10.52</v>
      </c>
      <c r="BI27" s="29">
        <v>0.11</v>
      </c>
      <c r="BJ27" s="29">
        <v>0</v>
      </c>
      <c r="BK27" s="29">
        <v>16.899999999999999</v>
      </c>
      <c r="BL27" s="29">
        <v>0.28000000000000003</v>
      </c>
      <c r="BM27" s="29">
        <v>0.01</v>
      </c>
      <c r="BN27" s="29">
        <v>0.67</v>
      </c>
      <c r="BO27" s="29">
        <v>14</v>
      </c>
      <c r="BP27" s="29">
        <v>0.13</v>
      </c>
      <c r="BQ27" s="29">
        <v>5.52</v>
      </c>
      <c r="BR27" s="29">
        <v>1.68</v>
      </c>
      <c r="BS27" s="29">
        <v>2.81</v>
      </c>
      <c r="BT27" s="29">
        <v>21.49</v>
      </c>
      <c r="BU27" s="29">
        <v>1.87</v>
      </c>
      <c r="BV27" s="29">
        <v>45.86</v>
      </c>
      <c r="BW27" s="29">
        <v>40.68</v>
      </c>
      <c r="BX27" s="29">
        <v>14.75</v>
      </c>
      <c r="BY27" s="29">
        <v>17.899999999999999</v>
      </c>
      <c r="BZ27" s="28"/>
      <c r="CA27" s="29">
        <v>10.29</v>
      </c>
      <c r="CB27" s="29">
        <v>0.11</v>
      </c>
      <c r="CC27" s="29">
        <v>0</v>
      </c>
      <c r="CD27" s="29">
        <v>13.73</v>
      </c>
      <c r="CE27" s="29">
        <v>0</v>
      </c>
      <c r="CF27" s="29">
        <v>0.01</v>
      </c>
      <c r="CG27" s="29">
        <v>0.67</v>
      </c>
      <c r="CH27" s="29">
        <v>14</v>
      </c>
      <c r="CI27" s="29">
        <v>0.13</v>
      </c>
      <c r="CJ27" s="29">
        <v>4.5599999999999996</v>
      </c>
      <c r="CK27" s="29">
        <v>1.68</v>
      </c>
      <c r="CL27" s="29">
        <v>2.81</v>
      </c>
      <c r="CM27" s="29">
        <v>25.3</v>
      </c>
      <c r="CN27" s="29">
        <v>1.87</v>
      </c>
      <c r="CO27" s="29">
        <v>70.13</v>
      </c>
      <c r="CP27" s="29">
        <v>46.55</v>
      </c>
      <c r="CQ27" s="29">
        <v>16.82</v>
      </c>
      <c r="CR27" s="29">
        <v>17.899999999999999</v>
      </c>
      <c r="CS27" s="28"/>
      <c r="CT27" s="29">
        <v>6.77</v>
      </c>
      <c r="CU27" s="29">
        <v>0.11</v>
      </c>
      <c r="CV27" s="29">
        <v>0</v>
      </c>
      <c r="CW27" s="29">
        <v>12.84</v>
      </c>
      <c r="CX27" s="29">
        <v>0</v>
      </c>
      <c r="CY27" s="29">
        <v>0.01</v>
      </c>
      <c r="CZ27" s="29">
        <v>0.67</v>
      </c>
      <c r="DA27" s="29">
        <v>13.95</v>
      </c>
      <c r="DB27" s="29">
        <v>0.13</v>
      </c>
      <c r="DC27" s="29">
        <v>4.5599999999999996</v>
      </c>
      <c r="DD27" s="29">
        <v>1.18</v>
      </c>
      <c r="DE27" s="29">
        <v>2.81</v>
      </c>
      <c r="DF27" s="29">
        <v>28.05</v>
      </c>
      <c r="DG27" s="29">
        <v>1.87</v>
      </c>
      <c r="DH27" s="29">
        <v>86.31</v>
      </c>
      <c r="DI27" s="29">
        <v>53.18</v>
      </c>
      <c r="DJ27" s="29">
        <v>18.68</v>
      </c>
      <c r="DK27" s="29">
        <v>17.899999999999999</v>
      </c>
    </row>
    <row r="28" spans="1:115" s="23" customFormat="1" x14ac:dyDescent="0.25">
      <c r="A28" s="26"/>
      <c r="B28" s="27">
        <v>2043</v>
      </c>
      <c r="C28" s="29">
        <v>14.22</v>
      </c>
      <c r="D28" s="29">
        <v>0.11</v>
      </c>
      <c r="E28" s="29">
        <v>0</v>
      </c>
      <c r="F28" s="29">
        <v>19.829999999999998</v>
      </c>
      <c r="G28" s="29">
        <v>1.29</v>
      </c>
      <c r="H28" s="29">
        <v>0.01</v>
      </c>
      <c r="I28" s="29">
        <v>0.49</v>
      </c>
      <c r="J28" s="29">
        <v>14</v>
      </c>
      <c r="K28" s="29">
        <v>0.13</v>
      </c>
      <c r="L28" s="29">
        <v>18.510000000000002</v>
      </c>
      <c r="M28" s="29">
        <v>1.68</v>
      </c>
      <c r="N28" s="29">
        <v>2.81</v>
      </c>
      <c r="O28" s="29">
        <v>32.020000000000003</v>
      </c>
      <c r="P28" s="29">
        <v>1.87</v>
      </c>
      <c r="Q28" s="29">
        <v>49.65</v>
      </c>
      <c r="R28" s="29">
        <v>48.85</v>
      </c>
      <c r="S28" s="29">
        <v>18.14</v>
      </c>
      <c r="T28" s="29">
        <v>17.899999999999999</v>
      </c>
      <c r="U28" s="28"/>
      <c r="V28" s="29">
        <v>21.16</v>
      </c>
      <c r="W28" s="29">
        <v>0.11</v>
      </c>
      <c r="X28" s="29">
        <v>0</v>
      </c>
      <c r="Y28" s="29">
        <v>14.68</v>
      </c>
      <c r="Z28" s="29">
        <v>4.8600000000000003</v>
      </c>
      <c r="AA28" s="29">
        <v>0.01</v>
      </c>
      <c r="AB28" s="29">
        <v>0.49</v>
      </c>
      <c r="AC28" s="29">
        <v>14</v>
      </c>
      <c r="AD28" s="29">
        <v>0.13</v>
      </c>
      <c r="AE28" s="29">
        <v>7.57</v>
      </c>
      <c r="AF28" s="29">
        <v>1.68</v>
      </c>
      <c r="AG28" s="29">
        <v>2.81</v>
      </c>
      <c r="AH28" s="29">
        <v>39.01</v>
      </c>
      <c r="AI28" s="29">
        <v>1.87</v>
      </c>
      <c r="AJ28" s="29">
        <v>77.53</v>
      </c>
      <c r="AK28" s="29">
        <v>59.59</v>
      </c>
      <c r="AL28" s="29">
        <v>21.51</v>
      </c>
      <c r="AM28" s="29">
        <v>17.899999999999999</v>
      </c>
      <c r="AN28" s="28"/>
      <c r="AO28" s="29">
        <v>21.74</v>
      </c>
      <c r="AP28" s="29">
        <v>0.11</v>
      </c>
      <c r="AQ28" s="29">
        <v>0</v>
      </c>
      <c r="AR28" s="29">
        <v>14.99</v>
      </c>
      <c r="AS28" s="29">
        <v>0</v>
      </c>
      <c r="AT28" s="29">
        <v>0.01</v>
      </c>
      <c r="AU28" s="29">
        <v>0.49</v>
      </c>
      <c r="AV28" s="29">
        <v>14</v>
      </c>
      <c r="AW28" s="29">
        <v>0.13</v>
      </c>
      <c r="AX28" s="29">
        <v>4.5599999999999996</v>
      </c>
      <c r="AY28" s="29">
        <v>1.68</v>
      </c>
      <c r="AZ28" s="29">
        <v>2.81</v>
      </c>
      <c r="BA28" s="29">
        <v>44.32</v>
      </c>
      <c r="BB28" s="29">
        <v>1.87</v>
      </c>
      <c r="BC28" s="29">
        <v>92.28</v>
      </c>
      <c r="BD28" s="29">
        <v>70.2</v>
      </c>
      <c r="BE28" s="29">
        <v>24.11</v>
      </c>
      <c r="BF28" s="29">
        <v>17.899999999999999</v>
      </c>
      <c r="BG28" s="28"/>
      <c r="BH28" s="29">
        <v>10.92</v>
      </c>
      <c r="BI28" s="29">
        <v>0.11</v>
      </c>
      <c r="BJ28" s="29">
        <v>0</v>
      </c>
      <c r="BK28" s="29">
        <v>18.010000000000002</v>
      </c>
      <c r="BL28" s="29">
        <v>0.32</v>
      </c>
      <c r="BM28" s="29">
        <v>0.01</v>
      </c>
      <c r="BN28" s="29">
        <v>0.49</v>
      </c>
      <c r="BO28" s="29">
        <v>14</v>
      </c>
      <c r="BP28" s="29">
        <v>0.13</v>
      </c>
      <c r="BQ28" s="29">
        <v>6.66</v>
      </c>
      <c r="BR28" s="29">
        <v>1.68</v>
      </c>
      <c r="BS28" s="29">
        <v>2.81</v>
      </c>
      <c r="BT28" s="29">
        <v>20.47</v>
      </c>
      <c r="BU28" s="29">
        <v>1.87</v>
      </c>
      <c r="BV28" s="29">
        <v>47.21</v>
      </c>
      <c r="BW28" s="29">
        <v>40.74</v>
      </c>
      <c r="BX28" s="29">
        <v>14.8</v>
      </c>
      <c r="BY28" s="29">
        <v>17.899999999999999</v>
      </c>
      <c r="BZ28" s="28"/>
      <c r="CA28" s="29">
        <v>11.76</v>
      </c>
      <c r="CB28" s="29">
        <v>0.11</v>
      </c>
      <c r="CC28" s="29">
        <v>0</v>
      </c>
      <c r="CD28" s="29">
        <v>15.36</v>
      </c>
      <c r="CE28" s="29">
        <v>0</v>
      </c>
      <c r="CF28" s="29">
        <v>0.01</v>
      </c>
      <c r="CG28" s="29">
        <v>0.49</v>
      </c>
      <c r="CH28" s="29">
        <v>14</v>
      </c>
      <c r="CI28" s="29">
        <v>0.13</v>
      </c>
      <c r="CJ28" s="29">
        <v>4.5599999999999996</v>
      </c>
      <c r="CK28" s="29">
        <v>1.68</v>
      </c>
      <c r="CL28" s="29">
        <v>2.81</v>
      </c>
      <c r="CM28" s="29">
        <v>24.28</v>
      </c>
      <c r="CN28" s="29">
        <v>1.87</v>
      </c>
      <c r="CO28" s="29">
        <v>73.5</v>
      </c>
      <c r="CP28" s="29">
        <v>47.1</v>
      </c>
      <c r="CQ28" s="29">
        <v>17.04</v>
      </c>
      <c r="CR28" s="29">
        <v>17.899999999999999</v>
      </c>
      <c r="CS28" s="28"/>
      <c r="CT28" s="29">
        <v>8.7799999999999994</v>
      </c>
      <c r="CU28" s="29">
        <v>0.11</v>
      </c>
      <c r="CV28" s="29">
        <v>0</v>
      </c>
      <c r="CW28" s="29">
        <v>12.84</v>
      </c>
      <c r="CX28" s="29">
        <v>0</v>
      </c>
      <c r="CY28" s="29">
        <v>0.01</v>
      </c>
      <c r="CZ28" s="29">
        <v>0.49</v>
      </c>
      <c r="DA28" s="29">
        <v>13.95</v>
      </c>
      <c r="DB28" s="29">
        <v>0.13</v>
      </c>
      <c r="DC28" s="29">
        <v>4.5599999999999996</v>
      </c>
      <c r="DD28" s="29">
        <v>1.18</v>
      </c>
      <c r="DE28" s="29">
        <v>2.81</v>
      </c>
      <c r="DF28" s="29">
        <v>28.26</v>
      </c>
      <c r="DG28" s="29">
        <v>1.87</v>
      </c>
      <c r="DH28" s="29">
        <v>91.04</v>
      </c>
      <c r="DI28" s="29">
        <v>54.28</v>
      </c>
      <c r="DJ28" s="29">
        <v>19.059999999999999</v>
      </c>
      <c r="DK28" s="29">
        <v>17.899999999999999</v>
      </c>
    </row>
    <row r="29" spans="1:115" s="23" customFormat="1" x14ac:dyDescent="0.25">
      <c r="A29" s="26"/>
      <c r="B29" s="27">
        <v>2044</v>
      </c>
      <c r="C29" s="29">
        <v>14.22</v>
      </c>
      <c r="D29" s="29">
        <v>0.11</v>
      </c>
      <c r="E29" s="29">
        <v>0</v>
      </c>
      <c r="F29" s="29">
        <v>21.67</v>
      </c>
      <c r="G29" s="29">
        <v>1.29</v>
      </c>
      <c r="H29" s="29">
        <v>0.01</v>
      </c>
      <c r="I29" s="29">
        <v>0.18</v>
      </c>
      <c r="J29" s="29">
        <v>14</v>
      </c>
      <c r="K29" s="29">
        <v>0.13</v>
      </c>
      <c r="L29" s="29">
        <v>19.11</v>
      </c>
      <c r="M29" s="29">
        <v>0.82</v>
      </c>
      <c r="N29" s="29">
        <v>2.81</v>
      </c>
      <c r="O29" s="29">
        <v>32.020000000000003</v>
      </c>
      <c r="P29" s="29">
        <v>1.87</v>
      </c>
      <c r="Q29" s="29">
        <v>50.54</v>
      </c>
      <c r="R29" s="29">
        <v>49.53</v>
      </c>
      <c r="S29" s="29">
        <v>18.14</v>
      </c>
      <c r="T29" s="29">
        <v>17.899999999999999</v>
      </c>
      <c r="U29" s="28"/>
      <c r="V29" s="29">
        <v>21.16</v>
      </c>
      <c r="W29" s="29">
        <v>0.11</v>
      </c>
      <c r="X29" s="29">
        <v>0</v>
      </c>
      <c r="Y29" s="29">
        <v>14.68</v>
      </c>
      <c r="Z29" s="29">
        <v>6.96</v>
      </c>
      <c r="AA29" s="29">
        <v>0.01</v>
      </c>
      <c r="AB29" s="29">
        <v>0.18</v>
      </c>
      <c r="AC29" s="29">
        <v>14</v>
      </c>
      <c r="AD29" s="29">
        <v>0.13</v>
      </c>
      <c r="AE29" s="29">
        <v>7.57</v>
      </c>
      <c r="AF29" s="29">
        <v>0.82</v>
      </c>
      <c r="AG29" s="29">
        <v>2.81</v>
      </c>
      <c r="AH29" s="29">
        <v>39.24</v>
      </c>
      <c r="AI29" s="29">
        <v>1.87</v>
      </c>
      <c r="AJ29" s="29">
        <v>80.569999999999993</v>
      </c>
      <c r="AK29" s="29">
        <v>61.1</v>
      </c>
      <c r="AL29" s="29">
        <v>21.77</v>
      </c>
      <c r="AM29" s="29">
        <v>17.899999999999999</v>
      </c>
      <c r="AN29" s="28"/>
      <c r="AO29" s="29">
        <v>21.74</v>
      </c>
      <c r="AP29" s="29">
        <v>0.11</v>
      </c>
      <c r="AQ29" s="29">
        <v>0</v>
      </c>
      <c r="AR29" s="29">
        <v>14.99</v>
      </c>
      <c r="AS29" s="29">
        <v>2.4500000000000002</v>
      </c>
      <c r="AT29" s="29">
        <v>0.01</v>
      </c>
      <c r="AU29" s="29">
        <v>0.18</v>
      </c>
      <c r="AV29" s="29">
        <v>14</v>
      </c>
      <c r="AW29" s="29">
        <v>0.13</v>
      </c>
      <c r="AX29" s="29">
        <v>4.5599999999999996</v>
      </c>
      <c r="AY29" s="29">
        <v>0.82</v>
      </c>
      <c r="AZ29" s="29">
        <v>2.81</v>
      </c>
      <c r="BA29" s="29">
        <v>44.92</v>
      </c>
      <c r="BB29" s="29">
        <v>1.87</v>
      </c>
      <c r="BC29" s="29">
        <v>96.45</v>
      </c>
      <c r="BD29" s="29">
        <v>72.52</v>
      </c>
      <c r="BE29" s="29">
        <v>24.57</v>
      </c>
      <c r="BF29" s="29">
        <v>17.899999999999999</v>
      </c>
      <c r="BG29" s="28"/>
      <c r="BH29" s="29">
        <v>10.92</v>
      </c>
      <c r="BI29" s="29">
        <v>0.11</v>
      </c>
      <c r="BJ29" s="29">
        <v>0</v>
      </c>
      <c r="BK29" s="29">
        <v>18.010000000000002</v>
      </c>
      <c r="BL29" s="29">
        <v>0.4</v>
      </c>
      <c r="BM29" s="29">
        <v>0.01</v>
      </c>
      <c r="BN29" s="29">
        <v>0.18</v>
      </c>
      <c r="BO29" s="29">
        <v>14</v>
      </c>
      <c r="BP29" s="29">
        <v>0.13</v>
      </c>
      <c r="BQ29" s="29">
        <v>7.74</v>
      </c>
      <c r="BR29" s="29">
        <v>0.82</v>
      </c>
      <c r="BS29" s="29">
        <v>2.81</v>
      </c>
      <c r="BT29" s="29">
        <v>21.07</v>
      </c>
      <c r="BU29" s="29">
        <v>1.87</v>
      </c>
      <c r="BV29" s="29">
        <v>48.56</v>
      </c>
      <c r="BW29" s="29">
        <v>40.799999999999997</v>
      </c>
      <c r="BX29" s="29">
        <v>14.84</v>
      </c>
      <c r="BY29" s="29">
        <v>17.899999999999999</v>
      </c>
      <c r="BZ29" s="28"/>
      <c r="CA29" s="29">
        <v>12.29</v>
      </c>
      <c r="CB29" s="29">
        <v>0.11</v>
      </c>
      <c r="CC29" s="29">
        <v>0</v>
      </c>
      <c r="CD29" s="29">
        <v>16.12</v>
      </c>
      <c r="CE29" s="29">
        <v>0</v>
      </c>
      <c r="CF29" s="29">
        <v>0.01</v>
      </c>
      <c r="CG29" s="29">
        <v>0.18</v>
      </c>
      <c r="CH29" s="29">
        <v>14</v>
      </c>
      <c r="CI29" s="29">
        <v>0.13</v>
      </c>
      <c r="CJ29" s="29">
        <v>4.5599999999999996</v>
      </c>
      <c r="CK29" s="29">
        <v>0.82</v>
      </c>
      <c r="CL29" s="29">
        <v>2.81</v>
      </c>
      <c r="CM29" s="29">
        <v>24.88</v>
      </c>
      <c r="CN29" s="29">
        <v>1.87</v>
      </c>
      <c r="CO29" s="29">
        <v>76.88</v>
      </c>
      <c r="CP29" s="29">
        <v>47.64</v>
      </c>
      <c r="CQ29" s="29">
        <v>17.260000000000002</v>
      </c>
      <c r="CR29" s="29">
        <v>17.899999999999999</v>
      </c>
      <c r="CS29" s="28"/>
      <c r="CT29" s="29">
        <v>9.93</v>
      </c>
      <c r="CU29" s="29">
        <v>0.11</v>
      </c>
      <c r="CV29" s="29">
        <v>0</v>
      </c>
      <c r="CW29" s="29">
        <v>12.84</v>
      </c>
      <c r="CX29" s="29">
        <v>0</v>
      </c>
      <c r="CY29" s="29">
        <v>0.01</v>
      </c>
      <c r="CZ29" s="29">
        <v>0.18</v>
      </c>
      <c r="DA29" s="29">
        <v>13.95</v>
      </c>
      <c r="DB29" s="29">
        <v>0.13</v>
      </c>
      <c r="DC29" s="29">
        <v>4.5599999999999996</v>
      </c>
      <c r="DD29" s="29">
        <v>0.32</v>
      </c>
      <c r="DE29" s="29">
        <v>2.81</v>
      </c>
      <c r="DF29" s="29">
        <v>29.24</v>
      </c>
      <c r="DG29" s="29">
        <v>1.87</v>
      </c>
      <c r="DH29" s="29">
        <v>95.76</v>
      </c>
      <c r="DI29" s="29">
        <v>55.37</v>
      </c>
      <c r="DJ29" s="29">
        <v>19.440000000000001</v>
      </c>
      <c r="DK29" s="29">
        <v>17.899999999999999</v>
      </c>
    </row>
    <row r="30" spans="1:115" s="23" customFormat="1" x14ac:dyDescent="0.25">
      <c r="A30" s="26"/>
      <c r="B30" s="27">
        <v>2045</v>
      </c>
      <c r="C30" s="29">
        <v>14.22</v>
      </c>
      <c r="D30" s="29">
        <v>0.11</v>
      </c>
      <c r="E30" s="29">
        <v>0</v>
      </c>
      <c r="F30" s="29">
        <v>21.96</v>
      </c>
      <c r="G30" s="29">
        <v>1.29</v>
      </c>
      <c r="H30" s="29">
        <v>0.01</v>
      </c>
      <c r="I30" s="29">
        <v>0.01</v>
      </c>
      <c r="J30" s="29">
        <v>14</v>
      </c>
      <c r="K30" s="29">
        <v>0.13</v>
      </c>
      <c r="L30" s="29">
        <v>20.94</v>
      </c>
      <c r="M30" s="29">
        <v>0.5</v>
      </c>
      <c r="N30" s="29">
        <v>2.81</v>
      </c>
      <c r="O30" s="29">
        <v>30.82</v>
      </c>
      <c r="P30" s="29">
        <v>1.87</v>
      </c>
      <c r="Q30" s="29">
        <v>51.43</v>
      </c>
      <c r="R30" s="29">
        <v>50.21</v>
      </c>
      <c r="S30" s="29">
        <v>18.14</v>
      </c>
      <c r="T30" s="29">
        <v>17.899999999999999</v>
      </c>
      <c r="U30" s="28"/>
      <c r="V30" s="29">
        <v>19.62</v>
      </c>
      <c r="W30" s="29">
        <v>0.11</v>
      </c>
      <c r="X30" s="29">
        <v>0</v>
      </c>
      <c r="Y30" s="29">
        <v>14.58</v>
      </c>
      <c r="Z30" s="29">
        <v>9.82</v>
      </c>
      <c r="AA30" s="29">
        <v>0.01</v>
      </c>
      <c r="AB30" s="29">
        <v>0.01</v>
      </c>
      <c r="AC30" s="29">
        <v>14</v>
      </c>
      <c r="AD30" s="29">
        <v>0.13</v>
      </c>
      <c r="AE30" s="29">
        <v>7.57</v>
      </c>
      <c r="AF30" s="29">
        <v>0.5</v>
      </c>
      <c r="AG30" s="29">
        <v>2.81</v>
      </c>
      <c r="AH30" s="29">
        <v>38.04</v>
      </c>
      <c r="AI30" s="29">
        <v>1.87</v>
      </c>
      <c r="AJ30" s="29">
        <v>83.6</v>
      </c>
      <c r="AK30" s="29">
        <v>62.6</v>
      </c>
      <c r="AL30" s="29">
        <v>22.03</v>
      </c>
      <c r="AM30" s="29">
        <v>17.899999999999999</v>
      </c>
      <c r="AN30" s="28"/>
      <c r="AO30" s="29">
        <v>21.93</v>
      </c>
      <c r="AP30" s="29">
        <v>0.11</v>
      </c>
      <c r="AQ30" s="29">
        <v>0</v>
      </c>
      <c r="AR30" s="29">
        <v>13.74</v>
      </c>
      <c r="AS30" s="29">
        <v>5.65</v>
      </c>
      <c r="AT30" s="29">
        <v>0.01</v>
      </c>
      <c r="AU30" s="29">
        <v>0.01</v>
      </c>
      <c r="AV30" s="29">
        <v>14</v>
      </c>
      <c r="AW30" s="29">
        <v>0.13</v>
      </c>
      <c r="AX30" s="29">
        <v>4.5599999999999996</v>
      </c>
      <c r="AY30" s="29">
        <v>0.5</v>
      </c>
      <c r="AZ30" s="29">
        <v>2.81</v>
      </c>
      <c r="BA30" s="29">
        <v>43.72</v>
      </c>
      <c r="BB30" s="29">
        <v>1.87</v>
      </c>
      <c r="BC30" s="29">
        <v>100.62</v>
      </c>
      <c r="BD30" s="29">
        <v>74.84</v>
      </c>
      <c r="BE30" s="29">
        <v>23.54</v>
      </c>
      <c r="BF30" s="29">
        <v>17.899999999999999</v>
      </c>
      <c r="BG30" s="28"/>
      <c r="BH30" s="29">
        <v>10.92</v>
      </c>
      <c r="BI30" s="29">
        <v>0.11</v>
      </c>
      <c r="BJ30" s="29">
        <v>0</v>
      </c>
      <c r="BK30" s="29">
        <v>18.829999999999998</v>
      </c>
      <c r="BL30" s="29">
        <v>0.75</v>
      </c>
      <c r="BM30" s="29">
        <v>0.01</v>
      </c>
      <c r="BN30" s="29">
        <v>0.01</v>
      </c>
      <c r="BO30" s="29">
        <v>14</v>
      </c>
      <c r="BP30" s="29">
        <v>0.13</v>
      </c>
      <c r="BQ30" s="29">
        <v>8.85</v>
      </c>
      <c r="BR30" s="29">
        <v>0.5</v>
      </c>
      <c r="BS30" s="29">
        <v>2.81</v>
      </c>
      <c r="BT30" s="29">
        <v>20.07</v>
      </c>
      <c r="BU30" s="29">
        <v>1.87</v>
      </c>
      <c r="BV30" s="29">
        <v>49.92</v>
      </c>
      <c r="BW30" s="29">
        <v>40.85</v>
      </c>
      <c r="BX30" s="29">
        <v>14.89</v>
      </c>
      <c r="BY30" s="29">
        <v>17.899999999999999</v>
      </c>
      <c r="BZ30" s="28"/>
      <c r="CA30" s="29">
        <v>13.74</v>
      </c>
      <c r="CB30" s="29">
        <v>0.11</v>
      </c>
      <c r="CC30" s="29">
        <v>0</v>
      </c>
      <c r="CD30" s="29">
        <v>17.11</v>
      </c>
      <c r="CE30" s="29">
        <v>0</v>
      </c>
      <c r="CF30" s="29">
        <v>0.01</v>
      </c>
      <c r="CG30" s="29">
        <v>0.01</v>
      </c>
      <c r="CH30" s="29">
        <v>14</v>
      </c>
      <c r="CI30" s="29">
        <v>0.13</v>
      </c>
      <c r="CJ30" s="29">
        <v>4.5599999999999996</v>
      </c>
      <c r="CK30" s="29">
        <v>0.5</v>
      </c>
      <c r="CL30" s="29">
        <v>2.81</v>
      </c>
      <c r="CM30" s="29">
        <v>24.28</v>
      </c>
      <c r="CN30" s="29">
        <v>1.87</v>
      </c>
      <c r="CO30" s="29">
        <v>80.260000000000005</v>
      </c>
      <c r="CP30" s="29">
        <v>48.19</v>
      </c>
      <c r="CQ30" s="29">
        <v>17.48</v>
      </c>
      <c r="CR30" s="29">
        <v>17.899999999999999</v>
      </c>
      <c r="CS30" s="28"/>
      <c r="CT30" s="29">
        <v>12.43</v>
      </c>
      <c r="CU30" s="29">
        <v>0.11</v>
      </c>
      <c r="CV30" s="29">
        <v>0</v>
      </c>
      <c r="CW30" s="29">
        <v>13.25</v>
      </c>
      <c r="CX30" s="29">
        <v>0</v>
      </c>
      <c r="CY30" s="29">
        <v>0.01</v>
      </c>
      <c r="CZ30" s="29">
        <v>0.01</v>
      </c>
      <c r="DA30" s="29">
        <v>13.95</v>
      </c>
      <c r="DB30" s="29">
        <v>0.13</v>
      </c>
      <c r="DC30" s="29">
        <v>4.5599999999999996</v>
      </c>
      <c r="DD30" s="29">
        <v>0</v>
      </c>
      <c r="DE30" s="29">
        <v>2.81</v>
      </c>
      <c r="DF30" s="29">
        <v>28.64</v>
      </c>
      <c r="DG30" s="29">
        <v>1.87</v>
      </c>
      <c r="DH30" s="29">
        <v>100.49</v>
      </c>
      <c r="DI30" s="29">
        <v>56.47</v>
      </c>
      <c r="DJ30" s="29">
        <v>19.55</v>
      </c>
      <c r="DK30" s="29">
        <v>17.899999999999999</v>
      </c>
    </row>
    <row r="31" spans="1:115" s="23" customFormat="1" x14ac:dyDescent="0.25">
      <c r="A31" s="26"/>
      <c r="B31" s="27">
        <v>2046</v>
      </c>
      <c r="C31" s="29">
        <v>13.26</v>
      </c>
      <c r="D31" s="29">
        <v>0.11</v>
      </c>
      <c r="E31" s="29">
        <v>0</v>
      </c>
      <c r="F31" s="29">
        <v>27.05</v>
      </c>
      <c r="G31" s="29">
        <v>3</v>
      </c>
      <c r="H31" s="29">
        <v>0.01</v>
      </c>
      <c r="I31" s="29">
        <v>0.01</v>
      </c>
      <c r="J31" s="29">
        <v>14</v>
      </c>
      <c r="K31" s="29">
        <v>0.13</v>
      </c>
      <c r="L31" s="29">
        <v>20.94</v>
      </c>
      <c r="M31" s="29">
        <v>0.5</v>
      </c>
      <c r="N31" s="29">
        <v>2.81</v>
      </c>
      <c r="O31" s="29">
        <v>30.4</v>
      </c>
      <c r="P31" s="29">
        <v>1.87</v>
      </c>
      <c r="Q31" s="29">
        <v>52.32</v>
      </c>
      <c r="R31" s="29">
        <v>50.89</v>
      </c>
      <c r="S31" s="29">
        <v>18.14</v>
      </c>
      <c r="T31" s="29">
        <v>17.899999999999999</v>
      </c>
      <c r="U31" s="28"/>
      <c r="V31" s="29">
        <v>17.12</v>
      </c>
      <c r="W31" s="29">
        <v>0.11</v>
      </c>
      <c r="X31" s="29">
        <v>0</v>
      </c>
      <c r="Y31" s="29">
        <v>12.59</v>
      </c>
      <c r="Z31" s="29">
        <v>11.86</v>
      </c>
      <c r="AA31" s="29">
        <v>0.01</v>
      </c>
      <c r="AB31" s="29">
        <v>0.01</v>
      </c>
      <c r="AC31" s="29">
        <v>14</v>
      </c>
      <c r="AD31" s="29">
        <v>0.13</v>
      </c>
      <c r="AE31" s="29">
        <v>7.57</v>
      </c>
      <c r="AF31" s="29">
        <v>0.5</v>
      </c>
      <c r="AG31" s="29">
        <v>2.81</v>
      </c>
      <c r="AH31" s="29">
        <v>37.619999999999997</v>
      </c>
      <c r="AI31" s="29">
        <v>1.87</v>
      </c>
      <c r="AJ31" s="29">
        <v>86.64</v>
      </c>
      <c r="AK31" s="29">
        <v>64.11</v>
      </c>
      <c r="AL31" s="29">
        <v>22.29</v>
      </c>
      <c r="AM31" s="29">
        <v>17.899999999999999</v>
      </c>
      <c r="AN31" s="28"/>
      <c r="AO31" s="29">
        <v>19.43</v>
      </c>
      <c r="AP31" s="29">
        <v>0.11</v>
      </c>
      <c r="AQ31" s="29">
        <v>0</v>
      </c>
      <c r="AR31" s="29">
        <v>10.55</v>
      </c>
      <c r="AS31" s="29">
        <v>8.85</v>
      </c>
      <c r="AT31" s="29">
        <v>0.01</v>
      </c>
      <c r="AU31" s="29">
        <v>0.01</v>
      </c>
      <c r="AV31" s="29">
        <v>14</v>
      </c>
      <c r="AW31" s="29">
        <v>0.13</v>
      </c>
      <c r="AX31" s="29">
        <v>4.5599999999999996</v>
      </c>
      <c r="AY31" s="29">
        <v>0.5</v>
      </c>
      <c r="AZ31" s="29">
        <v>2.81</v>
      </c>
      <c r="BA31" s="29">
        <v>43.3</v>
      </c>
      <c r="BB31" s="29">
        <v>1.87</v>
      </c>
      <c r="BC31" s="29">
        <v>104.79</v>
      </c>
      <c r="BD31" s="29">
        <v>77.17</v>
      </c>
      <c r="BE31" s="29">
        <v>23.88</v>
      </c>
      <c r="BF31" s="29">
        <v>17.899999999999999</v>
      </c>
      <c r="BG31" s="28"/>
      <c r="BH31" s="29">
        <v>10.69</v>
      </c>
      <c r="BI31" s="29">
        <v>0.11</v>
      </c>
      <c r="BJ31" s="29">
        <v>0</v>
      </c>
      <c r="BK31" s="29">
        <v>18.91</v>
      </c>
      <c r="BL31" s="29">
        <v>0.75</v>
      </c>
      <c r="BM31" s="29">
        <v>0.01</v>
      </c>
      <c r="BN31" s="29">
        <v>0.01</v>
      </c>
      <c r="BO31" s="29">
        <v>14</v>
      </c>
      <c r="BP31" s="29">
        <v>0.13</v>
      </c>
      <c r="BQ31" s="29">
        <v>10.199999999999999</v>
      </c>
      <c r="BR31" s="29">
        <v>0.5</v>
      </c>
      <c r="BS31" s="29">
        <v>2.81</v>
      </c>
      <c r="BT31" s="29">
        <v>19.649999999999999</v>
      </c>
      <c r="BU31" s="29">
        <v>1.87</v>
      </c>
      <c r="BV31" s="29">
        <v>51.27</v>
      </c>
      <c r="BW31" s="29">
        <v>40.909999999999997</v>
      </c>
      <c r="BX31" s="29">
        <v>14.94</v>
      </c>
      <c r="BY31" s="29">
        <v>17.899999999999999</v>
      </c>
      <c r="BZ31" s="28"/>
      <c r="CA31" s="29">
        <v>14.65</v>
      </c>
      <c r="CB31" s="29">
        <v>0.11</v>
      </c>
      <c r="CC31" s="29">
        <v>0</v>
      </c>
      <c r="CD31" s="29">
        <v>17.82</v>
      </c>
      <c r="CE31" s="29">
        <v>0</v>
      </c>
      <c r="CF31" s="29">
        <v>0.01</v>
      </c>
      <c r="CG31" s="29">
        <v>0.01</v>
      </c>
      <c r="CH31" s="29">
        <v>14</v>
      </c>
      <c r="CI31" s="29">
        <v>0.13</v>
      </c>
      <c r="CJ31" s="29">
        <v>4.5599999999999996</v>
      </c>
      <c r="CK31" s="29">
        <v>0.5</v>
      </c>
      <c r="CL31" s="29">
        <v>2.81</v>
      </c>
      <c r="CM31" s="29">
        <v>23.85</v>
      </c>
      <c r="CN31" s="29">
        <v>1.87</v>
      </c>
      <c r="CO31" s="29">
        <v>83.63</v>
      </c>
      <c r="CP31" s="29">
        <v>48.73</v>
      </c>
      <c r="CQ31" s="29">
        <v>17.7</v>
      </c>
      <c r="CR31" s="29">
        <v>17.899999999999999</v>
      </c>
      <c r="CS31" s="28"/>
      <c r="CT31" s="29">
        <v>13.47</v>
      </c>
      <c r="CU31" s="29">
        <v>0.11</v>
      </c>
      <c r="CV31" s="29">
        <v>0</v>
      </c>
      <c r="CW31" s="29">
        <v>13.25</v>
      </c>
      <c r="CX31" s="29">
        <v>0</v>
      </c>
      <c r="CY31" s="29">
        <v>0.01</v>
      </c>
      <c r="CZ31" s="29">
        <v>0.01</v>
      </c>
      <c r="DA31" s="29">
        <v>13.95</v>
      </c>
      <c r="DB31" s="29">
        <v>0.13</v>
      </c>
      <c r="DC31" s="29">
        <v>4.5599999999999996</v>
      </c>
      <c r="DD31" s="29">
        <v>0</v>
      </c>
      <c r="DE31" s="29">
        <v>2.81</v>
      </c>
      <c r="DF31" s="29">
        <v>28.82</v>
      </c>
      <c r="DG31" s="29">
        <v>1.87</v>
      </c>
      <c r="DH31" s="29">
        <v>105.21</v>
      </c>
      <c r="DI31" s="29">
        <v>57.57</v>
      </c>
      <c r="DJ31" s="29">
        <v>19.66</v>
      </c>
      <c r="DK31" s="29">
        <v>17.899999999999999</v>
      </c>
    </row>
    <row r="32" spans="1:115" s="23" customFormat="1" x14ac:dyDescent="0.25">
      <c r="A32" s="26"/>
      <c r="B32" s="27">
        <v>2047</v>
      </c>
      <c r="C32" s="29">
        <v>13.26</v>
      </c>
      <c r="D32" s="29">
        <v>0.11</v>
      </c>
      <c r="E32" s="29">
        <v>0</v>
      </c>
      <c r="F32" s="29">
        <v>23.26</v>
      </c>
      <c r="G32" s="29">
        <v>6.2</v>
      </c>
      <c r="H32" s="29">
        <v>0.01</v>
      </c>
      <c r="I32" s="29">
        <v>0.01</v>
      </c>
      <c r="J32" s="29">
        <v>14</v>
      </c>
      <c r="K32" s="29">
        <v>0.13</v>
      </c>
      <c r="L32" s="29">
        <v>22.08</v>
      </c>
      <c r="M32" s="29">
        <v>0.5</v>
      </c>
      <c r="N32" s="29">
        <v>2.81</v>
      </c>
      <c r="O32" s="29">
        <v>30.4</v>
      </c>
      <c r="P32" s="29">
        <v>1.87</v>
      </c>
      <c r="Q32" s="29">
        <v>53.21</v>
      </c>
      <c r="R32" s="29">
        <v>51.57</v>
      </c>
      <c r="S32" s="29">
        <v>18.14</v>
      </c>
      <c r="T32" s="29">
        <v>17.899999999999999</v>
      </c>
      <c r="U32" s="28"/>
      <c r="V32" s="29">
        <v>17.12</v>
      </c>
      <c r="W32" s="29">
        <v>0.11</v>
      </c>
      <c r="X32" s="29">
        <v>0</v>
      </c>
      <c r="Y32" s="29">
        <v>10.33</v>
      </c>
      <c r="Z32" s="29">
        <v>15.06</v>
      </c>
      <c r="AA32" s="29">
        <v>0.01</v>
      </c>
      <c r="AB32" s="29">
        <v>0.01</v>
      </c>
      <c r="AC32" s="29">
        <v>14</v>
      </c>
      <c r="AD32" s="29">
        <v>0.13</v>
      </c>
      <c r="AE32" s="29">
        <v>7.57</v>
      </c>
      <c r="AF32" s="29">
        <v>0.5</v>
      </c>
      <c r="AG32" s="29">
        <v>2.81</v>
      </c>
      <c r="AH32" s="29">
        <v>37.619999999999997</v>
      </c>
      <c r="AI32" s="29">
        <v>1.87</v>
      </c>
      <c r="AJ32" s="29">
        <v>89.67</v>
      </c>
      <c r="AK32" s="29">
        <v>65.62</v>
      </c>
      <c r="AL32" s="29">
        <v>22.55</v>
      </c>
      <c r="AM32" s="29">
        <v>17.899999999999999</v>
      </c>
      <c r="AN32" s="28"/>
      <c r="AO32" s="29">
        <v>17.95</v>
      </c>
      <c r="AP32" s="29">
        <v>0.11</v>
      </c>
      <c r="AQ32" s="29">
        <v>0</v>
      </c>
      <c r="AR32" s="29">
        <v>9.3800000000000008</v>
      </c>
      <c r="AS32" s="29">
        <v>12.05</v>
      </c>
      <c r="AT32" s="29">
        <v>0.01</v>
      </c>
      <c r="AU32" s="29">
        <v>0.01</v>
      </c>
      <c r="AV32" s="29">
        <v>14</v>
      </c>
      <c r="AW32" s="29">
        <v>0.13</v>
      </c>
      <c r="AX32" s="29">
        <v>4.5599999999999996</v>
      </c>
      <c r="AY32" s="29">
        <v>0.5</v>
      </c>
      <c r="AZ32" s="29">
        <v>2.81</v>
      </c>
      <c r="BA32" s="29">
        <v>42.7</v>
      </c>
      <c r="BB32" s="29">
        <v>1.87</v>
      </c>
      <c r="BC32" s="29">
        <v>108.95</v>
      </c>
      <c r="BD32" s="29">
        <v>79.489999999999995</v>
      </c>
      <c r="BE32" s="29">
        <v>24.33</v>
      </c>
      <c r="BF32" s="29">
        <v>17.899999999999999</v>
      </c>
      <c r="BG32" s="28"/>
      <c r="BH32" s="29">
        <v>10.31</v>
      </c>
      <c r="BI32" s="29">
        <v>0.11</v>
      </c>
      <c r="BJ32" s="29">
        <v>0</v>
      </c>
      <c r="BK32" s="29">
        <v>17.43</v>
      </c>
      <c r="BL32" s="29">
        <v>2.7</v>
      </c>
      <c r="BM32" s="29">
        <v>0.01</v>
      </c>
      <c r="BN32" s="29">
        <v>0.01</v>
      </c>
      <c r="BO32" s="29">
        <v>14</v>
      </c>
      <c r="BP32" s="29">
        <v>0.13</v>
      </c>
      <c r="BQ32" s="29">
        <v>10.68</v>
      </c>
      <c r="BR32" s="29">
        <v>0.5</v>
      </c>
      <c r="BS32" s="29">
        <v>2.81</v>
      </c>
      <c r="BT32" s="29">
        <v>19.649999999999999</v>
      </c>
      <c r="BU32" s="29">
        <v>1.87</v>
      </c>
      <c r="BV32" s="29">
        <v>52.63</v>
      </c>
      <c r="BW32" s="29">
        <v>40.97</v>
      </c>
      <c r="BX32" s="29">
        <v>14.99</v>
      </c>
      <c r="BY32" s="29">
        <v>17.899999999999999</v>
      </c>
      <c r="BZ32" s="28"/>
      <c r="CA32" s="29">
        <v>14.6</v>
      </c>
      <c r="CB32" s="29">
        <v>0.11</v>
      </c>
      <c r="CC32" s="29">
        <v>0</v>
      </c>
      <c r="CD32" s="29">
        <v>18.52</v>
      </c>
      <c r="CE32" s="29">
        <v>0</v>
      </c>
      <c r="CF32" s="29">
        <v>0.01</v>
      </c>
      <c r="CG32" s="29">
        <v>0.01</v>
      </c>
      <c r="CH32" s="29">
        <v>14</v>
      </c>
      <c r="CI32" s="29">
        <v>0.13</v>
      </c>
      <c r="CJ32" s="29">
        <v>4.5599999999999996</v>
      </c>
      <c r="CK32" s="29">
        <v>0.5</v>
      </c>
      <c r="CL32" s="29">
        <v>2.81</v>
      </c>
      <c r="CM32" s="29">
        <v>23.85</v>
      </c>
      <c r="CN32" s="29">
        <v>1.87</v>
      </c>
      <c r="CO32" s="29">
        <v>87.01</v>
      </c>
      <c r="CP32" s="29">
        <v>49.28</v>
      </c>
      <c r="CQ32" s="29">
        <v>17.920000000000002</v>
      </c>
      <c r="CR32" s="29">
        <v>17.899999999999999</v>
      </c>
      <c r="CS32" s="28"/>
      <c r="CT32" s="29">
        <v>13.7</v>
      </c>
      <c r="CU32" s="29">
        <v>0.11</v>
      </c>
      <c r="CV32" s="29">
        <v>0</v>
      </c>
      <c r="CW32" s="29">
        <v>12.34</v>
      </c>
      <c r="CX32" s="29">
        <v>0</v>
      </c>
      <c r="CY32" s="29">
        <v>0.01</v>
      </c>
      <c r="CZ32" s="29">
        <v>0.01</v>
      </c>
      <c r="DA32" s="29">
        <v>13.95</v>
      </c>
      <c r="DB32" s="29">
        <v>0.13</v>
      </c>
      <c r="DC32" s="29">
        <v>4.5599999999999996</v>
      </c>
      <c r="DD32" s="29">
        <v>0</v>
      </c>
      <c r="DE32" s="29">
        <v>2.81</v>
      </c>
      <c r="DF32" s="29">
        <v>29.42</v>
      </c>
      <c r="DG32" s="29">
        <v>1.87</v>
      </c>
      <c r="DH32" s="29">
        <v>109.93</v>
      </c>
      <c r="DI32" s="29">
        <v>58.67</v>
      </c>
      <c r="DJ32" s="29">
        <v>19.79</v>
      </c>
      <c r="DK32" s="29">
        <v>17.899999999999999</v>
      </c>
    </row>
    <row r="33" spans="1:115" s="23" customFormat="1" x14ac:dyDescent="0.25">
      <c r="A33" s="26"/>
      <c r="B33" s="27">
        <v>2048</v>
      </c>
      <c r="C33" s="29">
        <v>11.28</v>
      </c>
      <c r="D33" s="29">
        <v>0.11</v>
      </c>
      <c r="E33" s="29">
        <v>0</v>
      </c>
      <c r="F33" s="29">
        <v>18.809999999999999</v>
      </c>
      <c r="G33" s="29">
        <v>9.4</v>
      </c>
      <c r="H33" s="29">
        <v>0.01</v>
      </c>
      <c r="I33" s="29">
        <v>0.01</v>
      </c>
      <c r="J33" s="29">
        <v>14</v>
      </c>
      <c r="K33" s="29">
        <v>0.13</v>
      </c>
      <c r="L33" s="29">
        <v>22.98</v>
      </c>
      <c r="M33" s="29">
        <v>0.5</v>
      </c>
      <c r="N33" s="29">
        <v>2.81</v>
      </c>
      <c r="O33" s="29">
        <v>29.8</v>
      </c>
      <c r="P33" s="29">
        <v>1.87</v>
      </c>
      <c r="Q33" s="29">
        <v>54.1</v>
      </c>
      <c r="R33" s="29">
        <v>52.25</v>
      </c>
      <c r="S33" s="29">
        <v>18.14</v>
      </c>
      <c r="T33" s="29">
        <v>17.899999999999999</v>
      </c>
      <c r="U33" s="28"/>
      <c r="V33" s="29">
        <v>14.98</v>
      </c>
      <c r="W33" s="29">
        <v>0.11</v>
      </c>
      <c r="X33" s="29">
        <v>0</v>
      </c>
      <c r="Y33" s="29">
        <v>10.33</v>
      </c>
      <c r="Z33" s="29">
        <v>18.260000000000002</v>
      </c>
      <c r="AA33" s="29">
        <v>0.01</v>
      </c>
      <c r="AB33" s="29">
        <v>0.01</v>
      </c>
      <c r="AC33" s="29">
        <v>14</v>
      </c>
      <c r="AD33" s="29">
        <v>0.13</v>
      </c>
      <c r="AE33" s="29">
        <v>7.57</v>
      </c>
      <c r="AF33" s="29">
        <v>0.5</v>
      </c>
      <c r="AG33" s="29">
        <v>2.81</v>
      </c>
      <c r="AH33" s="29">
        <v>37.119999999999997</v>
      </c>
      <c r="AI33" s="29">
        <v>1.87</v>
      </c>
      <c r="AJ33" s="29">
        <v>92.71</v>
      </c>
      <c r="AK33" s="29">
        <v>67.12</v>
      </c>
      <c r="AL33" s="29">
        <v>22.81</v>
      </c>
      <c r="AM33" s="29">
        <v>17.899999999999999</v>
      </c>
      <c r="AN33" s="28"/>
      <c r="AO33" s="29">
        <v>16.22</v>
      </c>
      <c r="AP33" s="29">
        <v>0.11</v>
      </c>
      <c r="AQ33" s="29">
        <v>0</v>
      </c>
      <c r="AR33" s="29">
        <v>8.0299999999999994</v>
      </c>
      <c r="AS33" s="29">
        <v>15.25</v>
      </c>
      <c r="AT33" s="29">
        <v>0.01</v>
      </c>
      <c r="AU33" s="29">
        <v>0.01</v>
      </c>
      <c r="AV33" s="29">
        <v>14</v>
      </c>
      <c r="AW33" s="29">
        <v>0.13</v>
      </c>
      <c r="AX33" s="29">
        <v>4.5599999999999996</v>
      </c>
      <c r="AY33" s="29">
        <v>0.5</v>
      </c>
      <c r="AZ33" s="29">
        <v>2.81</v>
      </c>
      <c r="BA33" s="29">
        <v>42.1</v>
      </c>
      <c r="BB33" s="29">
        <v>1.87</v>
      </c>
      <c r="BC33" s="29">
        <v>113.12</v>
      </c>
      <c r="BD33" s="29">
        <v>81.81</v>
      </c>
      <c r="BE33" s="29">
        <v>24.79</v>
      </c>
      <c r="BF33" s="29">
        <v>17.899999999999999</v>
      </c>
      <c r="BG33" s="28"/>
      <c r="BH33" s="29">
        <v>9.6300000000000008</v>
      </c>
      <c r="BI33" s="29">
        <v>0.11</v>
      </c>
      <c r="BJ33" s="29">
        <v>0</v>
      </c>
      <c r="BK33" s="29">
        <v>17.059999999999999</v>
      </c>
      <c r="BL33" s="29">
        <v>2.7</v>
      </c>
      <c r="BM33" s="29">
        <v>0.01</v>
      </c>
      <c r="BN33" s="29">
        <v>0.01</v>
      </c>
      <c r="BO33" s="29">
        <v>14</v>
      </c>
      <c r="BP33" s="29">
        <v>0.13</v>
      </c>
      <c r="BQ33" s="29">
        <v>12.32</v>
      </c>
      <c r="BR33" s="29">
        <v>0.5</v>
      </c>
      <c r="BS33" s="29">
        <v>2.81</v>
      </c>
      <c r="BT33" s="29">
        <v>19.649999999999999</v>
      </c>
      <c r="BU33" s="29">
        <v>1.87</v>
      </c>
      <c r="BV33" s="29">
        <v>53.98</v>
      </c>
      <c r="BW33" s="29">
        <v>41.02</v>
      </c>
      <c r="BX33" s="29">
        <v>15.04</v>
      </c>
      <c r="BY33" s="29">
        <v>17.899999999999999</v>
      </c>
      <c r="BZ33" s="28"/>
      <c r="CA33" s="29">
        <v>14.6</v>
      </c>
      <c r="CB33" s="29">
        <v>0.11</v>
      </c>
      <c r="CC33" s="29">
        <v>0</v>
      </c>
      <c r="CD33" s="29">
        <v>17.64</v>
      </c>
      <c r="CE33" s="29">
        <v>1.65</v>
      </c>
      <c r="CF33" s="29">
        <v>0.01</v>
      </c>
      <c r="CG33" s="29">
        <v>0.01</v>
      </c>
      <c r="CH33" s="29">
        <v>14</v>
      </c>
      <c r="CI33" s="29">
        <v>0.13</v>
      </c>
      <c r="CJ33" s="29">
        <v>4.5599999999999996</v>
      </c>
      <c r="CK33" s="29">
        <v>0.5</v>
      </c>
      <c r="CL33" s="29">
        <v>2.81</v>
      </c>
      <c r="CM33" s="29">
        <v>23.85</v>
      </c>
      <c r="CN33" s="29">
        <v>1.87</v>
      </c>
      <c r="CO33" s="29">
        <v>90.38</v>
      </c>
      <c r="CP33" s="29">
        <v>49.82</v>
      </c>
      <c r="CQ33" s="29">
        <v>18.149999999999999</v>
      </c>
      <c r="CR33" s="29">
        <v>17.899999999999999</v>
      </c>
      <c r="CS33" s="28"/>
      <c r="CT33" s="29">
        <v>13.7</v>
      </c>
      <c r="CU33" s="29">
        <v>0.11</v>
      </c>
      <c r="CV33" s="29">
        <v>0</v>
      </c>
      <c r="CW33" s="29">
        <v>10.95</v>
      </c>
      <c r="CX33" s="29">
        <v>2.16</v>
      </c>
      <c r="CY33" s="29">
        <v>0.01</v>
      </c>
      <c r="CZ33" s="29">
        <v>0.01</v>
      </c>
      <c r="DA33" s="29">
        <v>13.95</v>
      </c>
      <c r="DB33" s="29">
        <v>0.13</v>
      </c>
      <c r="DC33" s="29">
        <v>4.5599999999999996</v>
      </c>
      <c r="DD33" s="29">
        <v>0.2</v>
      </c>
      <c r="DE33" s="29">
        <v>2.81</v>
      </c>
      <c r="DF33" s="29">
        <v>30.02</v>
      </c>
      <c r="DG33" s="29">
        <v>1.87</v>
      </c>
      <c r="DH33" s="29">
        <v>114.66</v>
      </c>
      <c r="DI33" s="29">
        <v>58.74</v>
      </c>
      <c r="DJ33" s="29">
        <v>19.93</v>
      </c>
      <c r="DK33" s="29">
        <v>17.899999999999999</v>
      </c>
    </row>
    <row r="34" spans="1:115" s="23" customFormat="1" x14ac:dyDescent="0.25">
      <c r="A34" s="26"/>
      <c r="B34" s="27">
        <v>2049</v>
      </c>
      <c r="C34" s="29">
        <v>11.28</v>
      </c>
      <c r="D34" s="29">
        <v>0.11</v>
      </c>
      <c r="E34" s="29">
        <v>0</v>
      </c>
      <c r="F34" s="29">
        <v>18.170000000000002</v>
      </c>
      <c r="G34" s="29">
        <v>12.6</v>
      </c>
      <c r="H34" s="29">
        <v>0.01</v>
      </c>
      <c r="I34" s="29">
        <v>0.01</v>
      </c>
      <c r="J34" s="29">
        <v>14</v>
      </c>
      <c r="K34" s="29">
        <v>0.13</v>
      </c>
      <c r="L34" s="29">
        <v>24.49</v>
      </c>
      <c r="M34" s="29">
        <v>0.5</v>
      </c>
      <c r="N34" s="29">
        <v>2.81</v>
      </c>
      <c r="O34" s="29">
        <v>29.2</v>
      </c>
      <c r="P34" s="29">
        <v>1.87</v>
      </c>
      <c r="Q34" s="29">
        <v>54.99</v>
      </c>
      <c r="R34" s="29">
        <v>52.93</v>
      </c>
      <c r="S34" s="29">
        <v>18.14</v>
      </c>
      <c r="T34" s="29">
        <v>17.899999999999999</v>
      </c>
      <c r="U34" s="28"/>
      <c r="V34" s="29">
        <v>14.98</v>
      </c>
      <c r="W34" s="29">
        <v>0.11</v>
      </c>
      <c r="X34" s="29">
        <v>0</v>
      </c>
      <c r="Y34" s="29">
        <v>8.69</v>
      </c>
      <c r="Z34" s="29">
        <v>21.46</v>
      </c>
      <c r="AA34" s="29">
        <v>0.01</v>
      </c>
      <c r="AB34" s="29">
        <v>0.01</v>
      </c>
      <c r="AC34" s="29">
        <v>14</v>
      </c>
      <c r="AD34" s="29">
        <v>0.13</v>
      </c>
      <c r="AE34" s="29">
        <v>8.73</v>
      </c>
      <c r="AF34" s="29">
        <v>0.5</v>
      </c>
      <c r="AG34" s="29">
        <v>2.81</v>
      </c>
      <c r="AH34" s="29">
        <v>36.520000000000003</v>
      </c>
      <c r="AI34" s="29">
        <v>1.87</v>
      </c>
      <c r="AJ34" s="29">
        <v>95.75</v>
      </c>
      <c r="AK34" s="29">
        <v>68.63</v>
      </c>
      <c r="AL34" s="29">
        <v>23.07</v>
      </c>
      <c r="AM34" s="29">
        <v>17.899999999999999</v>
      </c>
      <c r="AN34" s="28"/>
      <c r="AO34" s="29">
        <v>15.48</v>
      </c>
      <c r="AP34" s="29">
        <v>0.11</v>
      </c>
      <c r="AQ34" s="29">
        <v>0</v>
      </c>
      <c r="AR34" s="29">
        <v>6.88</v>
      </c>
      <c r="AS34" s="29">
        <v>18.45</v>
      </c>
      <c r="AT34" s="29">
        <v>0.01</v>
      </c>
      <c r="AU34" s="29">
        <v>0.01</v>
      </c>
      <c r="AV34" s="29">
        <v>14</v>
      </c>
      <c r="AW34" s="29">
        <v>0.13</v>
      </c>
      <c r="AX34" s="29">
        <v>6.38</v>
      </c>
      <c r="AY34" s="29">
        <v>0.5</v>
      </c>
      <c r="AZ34" s="29">
        <v>2.81</v>
      </c>
      <c r="BA34" s="29">
        <v>41.3</v>
      </c>
      <c r="BB34" s="29">
        <v>1.87</v>
      </c>
      <c r="BC34" s="29">
        <v>117.29</v>
      </c>
      <c r="BD34" s="29">
        <v>83.98</v>
      </c>
      <c r="BE34" s="29">
        <v>25.25</v>
      </c>
      <c r="BF34" s="29">
        <v>17.899999999999999</v>
      </c>
      <c r="BG34" s="28"/>
      <c r="BH34" s="29">
        <v>8.5500000000000007</v>
      </c>
      <c r="BI34" s="29">
        <v>0.11</v>
      </c>
      <c r="BJ34" s="29">
        <v>0</v>
      </c>
      <c r="BK34" s="29">
        <v>16.22</v>
      </c>
      <c r="BL34" s="29">
        <v>2.7</v>
      </c>
      <c r="BM34" s="29">
        <v>0.01</v>
      </c>
      <c r="BN34" s="29">
        <v>0.01</v>
      </c>
      <c r="BO34" s="29">
        <v>14</v>
      </c>
      <c r="BP34" s="29">
        <v>0.13</v>
      </c>
      <c r="BQ34" s="29">
        <v>15.52</v>
      </c>
      <c r="BR34" s="29">
        <v>0.5</v>
      </c>
      <c r="BS34" s="29">
        <v>2.81</v>
      </c>
      <c r="BT34" s="29">
        <v>19.649999999999999</v>
      </c>
      <c r="BU34" s="29">
        <v>1.87</v>
      </c>
      <c r="BV34" s="29">
        <v>55.33</v>
      </c>
      <c r="BW34" s="29">
        <v>41.08</v>
      </c>
      <c r="BX34" s="29">
        <v>15.09</v>
      </c>
      <c r="BY34" s="29">
        <v>17.899999999999999</v>
      </c>
      <c r="BZ34" s="28"/>
      <c r="CA34" s="29">
        <v>13.44</v>
      </c>
      <c r="CB34" s="29">
        <v>0.11</v>
      </c>
      <c r="CC34" s="29">
        <v>0</v>
      </c>
      <c r="CD34" s="29">
        <v>16.43</v>
      </c>
      <c r="CE34" s="29">
        <v>4.1900000000000004</v>
      </c>
      <c r="CF34" s="29">
        <v>0.01</v>
      </c>
      <c r="CG34" s="29">
        <v>0.01</v>
      </c>
      <c r="CH34" s="29">
        <v>14</v>
      </c>
      <c r="CI34" s="29">
        <v>0.13</v>
      </c>
      <c r="CJ34" s="29">
        <v>5.09</v>
      </c>
      <c r="CK34" s="29">
        <v>0.5</v>
      </c>
      <c r="CL34" s="29">
        <v>2.81</v>
      </c>
      <c r="CM34" s="29">
        <v>23.85</v>
      </c>
      <c r="CN34" s="29">
        <v>1.87</v>
      </c>
      <c r="CO34" s="29">
        <v>93.76</v>
      </c>
      <c r="CP34" s="29">
        <v>50.37</v>
      </c>
      <c r="CQ34" s="29">
        <v>18.37</v>
      </c>
      <c r="CR34" s="29">
        <v>17.899999999999999</v>
      </c>
      <c r="CS34" s="28"/>
      <c r="CT34" s="29">
        <v>13.01</v>
      </c>
      <c r="CU34" s="29">
        <v>0.11</v>
      </c>
      <c r="CV34" s="29">
        <v>0</v>
      </c>
      <c r="CW34" s="29">
        <v>8.4499999999999993</v>
      </c>
      <c r="CX34" s="29">
        <v>5.36</v>
      </c>
      <c r="CY34" s="29">
        <v>0.01</v>
      </c>
      <c r="CZ34" s="29">
        <v>0.01</v>
      </c>
      <c r="DA34" s="29">
        <v>13.95</v>
      </c>
      <c r="DB34" s="29">
        <v>0.13</v>
      </c>
      <c r="DC34" s="29">
        <v>4.5599999999999996</v>
      </c>
      <c r="DD34" s="29">
        <v>0.5</v>
      </c>
      <c r="DE34" s="29">
        <v>2.81</v>
      </c>
      <c r="DF34" s="29">
        <v>30.18</v>
      </c>
      <c r="DG34" s="29">
        <v>1.87</v>
      </c>
      <c r="DH34" s="29">
        <v>119.38</v>
      </c>
      <c r="DI34" s="29">
        <v>59.08</v>
      </c>
      <c r="DJ34" s="29">
        <v>20.14</v>
      </c>
      <c r="DK34" s="29">
        <v>17.899999999999999</v>
      </c>
    </row>
    <row r="35" spans="1:115" s="23" customFormat="1" x14ac:dyDescent="0.25">
      <c r="A35" s="26"/>
      <c r="B35" s="27">
        <v>2050</v>
      </c>
      <c r="C35" s="29">
        <v>10.31</v>
      </c>
      <c r="D35" s="29">
        <v>0.11</v>
      </c>
      <c r="E35" s="29">
        <v>0</v>
      </c>
      <c r="F35" s="29">
        <v>15.72</v>
      </c>
      <c r="G35" s="29">
        <v>15.8</v>
      </c>
      <c r="H35" s="29">
        <v>0.01</v>
      </c>
      <c r="I35" s="29">
        <v>0.01</v>
      </c>
      <c r="J35" s="29">
        <v>14</v>
      </c>
      <c r="K35" s="29">
        <v>0.13</v>
      </c>
      <c r="L35" s="29">
        <v>26.46</v>
      </c>
      <c r="M35" s="29">
        <v>0.5</v>
      </c>
      <c r="N35" s="29">
        <v>2.81</v>
      </c>
      <c r="O35" s="29">
        <v>28.97</v>
      </c>
      <c r="P35" s="29">
        <v>1.87</v>
      </c>
      <c r="Q35" s="29">
        <v>55.88</v>
      </c>
      <c r="R35" s="29">
        <v>53.61</v>
      </c>
      <c r="S35" s="29">
        <v>18.14</v>
      </c>
      <c r="T35" s="29">
        <v>17.899999999999999</v>
      </c>
      <c r="U35" s="28"/>
      <c r="V35" s="29">
        <v>14.98</v>
      </c>
      <c r="W35" s="29">
        <v>0.11</v>
      </c>
      <c r="X35" s="29">
        <v>0</v>
      </c>
      <c r="Y35" s="29">
        <v>8.69</v>
      </c>
      <c r="Z35" s="29">
        <v>24.66</v>
      </c>
      <c r="AA35" s="29">
        <v>0.01</v>
      </c>
      <c r="AB35" s="29">
        <v>0.01</v>
      </c>
      <c r="AC35" s="29">
        <v>14</v>
      </c>
      <c r="AD35" s="29">
        <v>0.13</v>
      </c>
      <c r="AE35" s="29">
        <v>11.93</v>
      </c>
      <c r="AF35" s="29">
        <v>0.5</v>
      </c>
      <c r="AG35" s="29">
        <v>2.81</v>
      </c>
      <c r="AH35" s="29">
        <v>36.67</v>
      </c>
      <c r="AI35" s="29">
        <v>1.87</v>
      </c>
      <c r="AJ35" s="29">
        <v>98.78</v>
      </c>
      <c r="AK35" s="29">
        <v>70.14</v>
      </c>
      <c r="AL35" s="29">
        <v>23.33</v>
      </c>
      <c r="AM35" s="29">
        <v>17.899999999999999</v>
      </c>
      <c r="AN35" s="28"/>
      <c r="AO35" s="29">
        <v>15.51</v>
      </c>
      <c r="AP35" s="29">
        <v>0.11</v>
      </c>
      <c r="AQ35" s="29">
        <v>0</v>
      </c>
      <c r="AR35" s="29">
        <v>7.72</v>
      </c>
      <c r="AS35" s="29">
        <v>21.65</v>
      </c>
      <c r="AT35" s="29">
        <v>0.01</v>
      </c>
      <c r="AU35" s="29">
        <v>0.01</v>
      </c>
      <c r="AV35" s="29">
        <v>14</v>
      </c>
      <c r="AW35" s="29">
        <v>0.13</v>
      </c>
      <c r="AX35" s="29">
        <v>9.58</v>
      </c>
      <c r="AY35" s="29">
        <v>0.5</v>
      </c>
      <c r="AZ35" s="29">
        <v>2.81</v>
      </c>
      <c r="BA35" s="29">
        <v>41.5</v>
      </c>
      <c r="BB35" s="29">
        <v>1.87</v>
      </c>
      <c r="BC35" s="29">
        <v>120.26</v>
      </c>
      <c r="BD35" s="29">
        <v>85.86</v>
      </c>
      <c r="BE35" s="29">
        <v>25.56</v>
      </c>
      <c r="BF35" s="29">
        <v>17.899999999999999</v>
      </c>
      <c r="BG35" s="28"/>
      <c r="BH35" s="29">
        <v>7.27</v>
      </c>
      <c r="BI35" s="29">
        <v>0.11</v>
      </c>
      <c r="BJ35" s="29">
        <v>0</v>
      </c>
      <c r="BK35" s="29">
        <v>14.83</v>
      </c>
      <c r="BL35" s="29">
        <v>5.9</v>
      </c>
      <c r="BM35" s="29">
        <v>0.01</v>
      </c>
      <c r="BN35" s="29">
        <v>0.01</v>
      </c>
      <c r="BO35" s="29">
        <v>14</v>
      </c>
      <c r="BP35" s="29">
        <v>0.13</v>
      </c>
      <c r="BQ35" s="29">
        <v>18.72</v>
      </c>
      <c r="BR35" s="29">
        <v>0.5</v>
      </c>
      <c r="BS35" s="29">
        <v>2.81</v>
      </c>
      <c r="BT35" s="29">
        <v>19.649999999999999</v>
      </c>
      <c r="BU35" s="29">
        <v>1.87</v>
      </c>
      <c r="BV35" s="29">
        <v>56.69</v>
      </c>
      <c r="BW35" s="29">
        <v>41.14</v>
      </c>
      <c r="BX35" s="29">
        <v>15.13</v>
      </c>
      <c r="BY35" s="29">
        <v>17.899999999999999</v>
      </c>
      <c r="BZ35" s="28"/>
      <c r="CA35" s="29">
        <v>12.24</v>
      </c>
      <c r="CB35" s="29">
        <v>0.11</v>
      </c>
      <c r="CC35" s="29">
        <v>0</v>
      </c>
      <c r="CD35" s="29">
        <v>15.07</v>
      </c>
      <c r="CE35" s="29">
        <v>7.39</v>
      </c>
      <c r="CF35" s="29">
        <v>0.01</v>
      </c>
      <c r="CG35" s="29">
        <v>0.01</v>
      </c>
      <c r="CH35" s="29">
        <v>14</v>
      </c>
      <c r="CI35" s="29">
        <v>0.13</v>
      </c>
      <c r="CJ35" s="29">
        <v>8.2899999999999991</v>
      </c>
      <c r="CK35" s="29">
        <v>0.5</v>
      </c>
      <c r="CL35" s="29">
        <v>2.81</v>
      </c>
      <c r="CM35" s="29">
        <v>23.85</v>
      </c>
      <c r="CN35" s="29">
        <v>1.87</v>
      </c>
      <c r="CO35" s="29">
        <v>97.14</v>
      </c>
      <c r="CP35" s="29">
        <v>50.92</v>
      </c>
      <c r="CQ35" s="29">
        <v>18.59</v>
      </c>
      <c r="CR35" s="29">
        <v>17.899999999999999</v>
      </c>
      <c r="CS35" s="28"/>
      <c r="CT35" s="29">
        <v>14.77</v>
      </c>
      <c r="CU35" s="29">
        <v>0.11</v>
      </c>
      <c r="CV35" s="29">
        <v>0</v>
      </c>
      <c r="CW35" s="29">
        <v>6.58</v>
      </c>
      <c r="CX35" s="29">
        <v>8.56</v>
      </c>
      <c r="CY35" s="29">
        <v>0.01</v>
      </c>
      <c r="CZ35" s="29">
        <v>0.01</v>
      </c>
      <c r="DA35" s="29">
        <v>14</v>
      </c>
      <c r="DB35" s="29">
        <v>0.13</v>
      </c>
      <c r="DC35" s="29">
        <v>6.92</v>
      </c>
      <c r="DD35" s="29">
        <v>0.5</v>
      </c>
      <c r="DE35" s="29">
        <v>2.81</v>
      </c>
      <c r="DF35" s="29">
        <v>30.18</v>
      </c>
      <c r="DG35" s="29">
        <v>1.87</v>
      </c>
      <c r="DH35" s="29">
        <v>123.94</v>
      </c>
      <c r="DI35" s="29">
        <v>59.86</v>
      </c>
      <c r="DJ35" s="29">
        <v>20.059999999999999</v>
      </c>
      <c r="DK35" s="29">
        <v>17.899999999999999</v>
      </c>
    </row>
    <row r="36" spans="1:1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1:1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1:1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</row>
    <row r="40" spans="1:1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1:1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1:1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1:1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1:1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</row>
    <row r="45" spans="1:1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</row>
  </sheetData>
  <mergeCells count="12">
    <mergeCell ref="C2:S2"/>
    <mergeCell ref="V2:AL2"/>
    <mergeCell ref="AO2:BE2"/>
    <mergeCell ref="C3:S3"/>
    <mergeCell ref="V3:AL3"/>
    <mergeCell ref="AO3:BE3"/>
    <mergeCell ref="CA2:CQ2"/>
    <mergeCell ref="CT2:DJ2"/>
    <mergeCell ref="BH3:BX3"/>
    <mergeCell ref="CA3:CQ3"/>
    <mergeCell ref="CT3:DJ3"/>
    <mergeCell ref="BH2:BX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81DF-C28B-47F2-A2E4-337DAF1ACCD3}">
  <dimension ref="B1:AK35"/>
  <sheetViews>
    <sheetView showGridLines="0" zoomScale="70" zoomScaleNormal="70" workbookViewId="0"/>
  </sheetViews>
  <sheetFormatPr defaultRowHeight="15" x14ac:dyDescent="0.25"/>
  <sheetData>
    <row r="1" spans="2:37" ht="15.75" thickBot="1" x14ac:dyDescent="0.3"/>
    <row r="2" spans="2:37" ht="15.75" thickBot="1" x14ac:dyDescent="0.3">
      <c r="C2" s="53" t="s">
        <v>23</v>
      </c>
      <c r="D2" s="53"/>
      <c r="E2" s="53"/>
      <c r="F2" s="53"/>
      <c r="G2" s="53"/>
      <c r="I2" s="53" t="s">
        <v>23</v>
      </c>
      <c r="J2" s="53"/>
      <c r="K2" s="53"/>
      <c r="L2" s="53"/>
      <c r="M2" s="53"/>
      <c r="O2" s="53" t="s">
        <v>23</v>
      </c>
      <c r="P2" s="53"/>
      <c r="Q2" s="53"/>
      <c r="R2" s="53"/>
      <c r="S2" s="53"/>
      <c r="U2" s="53" t="s">
        <v>23</v>
      </c>
      <c r="V2" s="53"/>
      <c r="W2" s="53"/>
      <c r="X2" s="53"/>
      <c r="Y2" s="53"/>
      <c r="AA2" s="53" t="s">
        <v>23</v>
      </c>
      <c r="AB2" s="53"/>
      <c r="AC2" s="53"/>
      <c r="AD2" s="53"/>
      <c r="AE2" s="53"/>
      <c r="AG2" s="53" t="s">
        <v>23</v>
      </c>
      <c r="AH2" s="53"/>
      <c r="AI2" s="53"/>
      <c r="AJ2" s="53"/>
      <c r="AK2" s="53"/>
    </row>
    <row r="3" spans="2:37" x14ac:dyDescent="0.25">
      <c r="C3" s="55" t="s">
        <v>54</v>
      </c>
      <c r="D3" s="55"/>
      <c r="E3" s="55"/>
      <c r="F3" s="55"/>
      <c r="G3" s="55"/>
      <c r="I3" s="55" t="s">
        <v>55</v>
      </c>
      <c r="J3" s="55"/>
      <c r="K3" s="55"/>
      <c r="L3" s="55"/>
      <c r="M3" s="55"/>
      <c r="O3" s="55" t="s">
        <v>56</v>
      </c>
      <c r="P3" s="55"/>
      <c r="Q3" s="55"/>
      <c r="R3" s="55"/>
      <c r="S3" s="55"/>
      <c r="U3" s="55" t="s">
        <v>57</v>
      </c>
      <c r="V3" s="55"/>
      <c r="W3" s="55"/>
      <c r="X3" s="55"/>
      <c r="Y3" s="55"/>
      <c r="AA3" s="55" t="s">
        <v>58</v>
      </c>
      <c r="AB3" s="55"/>
      <c r="AC3" s="55"/>
      <c r="AD3" s="55"/>
      <c r="AE3" s="55"/>
      <c r="AG3" s="55" t="s">
        <v>59</v>
      </c>
      <c r="AH3" s="55"/>
      <c r="AI3" s="55"/>
      <c r="AJ3" s="55"/>
      <c r="AK3" s="55"/>
    </row>
    <row r="4" spans="2:37" s="23" customFormat="1" ht="30" x14ac:dyDescent="0.25">
      <c r="B4" s="20" t="s">
        <v>26</v>
      </c>
      <c r="C4" s="24" t="s">
        <v>63</v>
      </c>
      <c r="D4" s="24" t="s">
        <v>43</v>
      </c>
      <c r="E4" s="24" t="s">
        <v>44</v>
      </c>
      <c r="F4" s="24" t="s">
        <v>45</v>
      </c>
      <c r="G4" s="24" t="s">
        <v>46</v>
      </c>
      <c r="I4" s="24" t="s">
        <v>63</v>
      </c>
      <c r="J4" s="24" t="s">
        <v>43</v>
      </c>
      <c r="K4" s="24" t="s">
        <v>44</v>
      </c>
      <c r="L4" s="24" t="s">
        <v>45</v>
      </c>
      <c r="M4" s="24" t="s">
        <v>46</v>
      </c>
      <c r="O4" s="24" t="s">
        <v>63</v>
      </c>
      <c r="P4" s="24" t="s">
        <v>43</v>
      </c>
      <c r="Q4" s="24" t="s">
        <v>44</v>
      </c>
      <c r="R4" s="24" t="s">
        <v>45</v>
      </c>
      <c r="S4" s="24" t="s">
        <v>46</v>
      </c>
      <c r="U4" s="24" t="s">
        <v>63</v>
      </c>
      <c r="V4" s="24" t="s">
        <v>43</v>
      </c>
      <c r="W4" s="24" t="s">
        <v>44</v>
      </c>
      <c r="X4" s="24" t="s">
        <v>45</v>
      </c>
      <c r="Y4" s="24" t="s">
        <v>46</v>
      </c>
      <c r="AA4" s="24" t="s">
        <v>63</v>
      </c>
      <c r="AB4" s="24" t="s">
        <v>43</v>
      </c>
      <c r="AC4" s="24" t="s">
        <v>44</v>
      </c>
      <c r="AD4" s="24" t="s">
        <v>45</v>
      </c>
      <c r="AE4" s="24" t="s">
        <v>46</v>
      </c>
      <c r="AG4" s="24" t="s">
        <v>63</v>
      </c>
      <c r="AH4" s="24" t="s">
        <v>43</v>
      </c>
      <c r="AI4" s="24" t="s">
        <v>44</v>
      </c>
      <c r="AJ4" s="24" t="s">
        <v>45</v>
      </c>
      <c r="AK4" s="24" t="s">
        <v>46</v>
      </c>
    </row>
    <row r="5" spans="2:37" s="23" customFormat="1" x14ac:dyDescent="0.25">
      <c r="B5" s="20">
        <v>2020</v>
      </c>
      <c r="C5" s="25">
        <v>0.38</v>
      </c>
      <c r="D5" s="25">
        <v>0.19</v>
      </c>
      <c r="E5" s="25">
        <v>0.13</v>
      </c>
      <c r="F5" s="25">
        <v>0</v>
      </c>
      <c r="G5" s="25">
        <v>0</v>
      </c>
      <c r="I5" s="25">
        <v>0.38</v>
      </c>
      <c r="J5" s="25">
        <v>0.19</v>
      </c>
      <c r="K5" s="25">
        <v>0.13</v>
      </c>
      <c r="L5" s="25">
        <v>0</v>
      </c>
      <c r="M5" s="25">
        <v>0</v>
      </c>
      <c r="N5" s="25"/>
      <c r="O5" s="25">
        <v>0.38</v>
      </c>
      <c r="P5" s="25">
        <v>0.19</v>
      </c>
      <c r="Q5" s="25">
        <v>0.13</v>
      </c>
      <c r="R5" s="25">
        <v>0</v>
      </c>
      <c r="S5" s="25">
        <v>0</v>
      </c>
      <c r="T5" s="25"/>
      <c r="U5" s="25">
        <v>0.38</v>
      </c>
      <c r="V5" s="25">
        <v>0.19</v>
      </c>
      <c r="W5" s="25">
        <v>0.13</v>
      </c>
      <c r="X5" s="25">
        <v>0</v>
      </c>
      <c r="Y5" s="25">
        <v>0</v>
      </c>
      <c r="AA5" s="25">
        <v>0.38</v>
      </c>
      <c r="AB5" s="25">
        <v>0.19</v>
      </c>
      <c r="AC5" s="25">
        <v>0.13</v>
      </c>
      <c r="AD5" s="25">
        <v>0</v>
      </c>
      <c r="AE5" s="25">
        <v>0</v>
      </c>
      <c r="AG5" s="25">
        <v>0.38</v>
      </c>
      <c r="AH5" s="25">
        <v>0.19</v>
      </c>
      <c r="AI5" s="25">
        <v>0.13</v>
      </c>
      <c r="AJ5" s="25">
        <v>0</v>
      </c>
      <c r="AK5" s="25">
        <v>0</v>
      </c>
    </row>
    <row r="6" spans="2:37" s="23" customFormat="1" x14ac:dyDescent="0.25">
      <c r="B6" s="20">
        <v>2021</v>
      </c>
      <c r="C6" s="25">
        <v>0.42</v>
      </c>
      <c r="D6" s="25">
        <v>0.28000000000000003</v>
      </c>
      <c r="E6" s="25">
        <v>0.21</v>
      </c>
      <c r="F6" s="25">
        <v>0</v>
      </c>
      <c r="G6" s="25">
        <v>0</v>
      </c>
      <c r="I6" s="25">
        <v>0.42</v>
      </c>
      <c r="J6" s="25">
        <v>0.28000000000000003</v>
      </c>
      <c r="K6" s="25">
        <v>0.21</v>
      </c>
      <c r="L6" s="25">
        <v>0</v>
      </c>
      <c r="M6" s="25">
        <v>0</v>
      </c>
      <c r="N6" s="25"/>
      <c r="O6" s="25">
        <v>0.42</v>
      </c>
      <c r="P6" s="25">
        <v>0.28000000000000003</v>
      </c>
      <c r="Q6" s="25">
        <v>0.21</v>
      </c>
      <c r="R6" s="25">
        <v>0</v>
      </c>
      <c r="S6" s="25">
        <v>0</v>
      </c>
      <c r="T6" s="25"/>
      <c r="U6" s="25">
        <v>0.42</v>
      </c>
      <c r="V6" s="25">
        <v>0.28000000000000003</v>
      </c>
      <c r="W6" s="25">
        <v>0.21</v>
      </c>
      <c r="X6" s="25">
        <v>0</v>
      </c>
      <c r="Y6" s="25">
        <v>0</v>
      </c>
      <c r="AA6" s="25">
        <v>0.42</v>
      </c>
      <c r="AB6" s="25">
        <v>0.28000000000000003</v>
      </c>
      <c r="AC6" s="25">
        <v>0.21</v>
      </c>
      <c r="AD6" s="25">
        <v>0</v>
      </c>
      <c r="AE6" s="25">
        <v>0</v>
      </c>
      <c r="AG6" s="25">
        <v>0.42</v>
      </c>
      <c r="AH6" s="25">
        <v>0.28000000000000003</v>
      </c>
      <c r="AI6" s="25">
        <v>0.21</v>
      </c>
      <c r="AJ6" s="25">
        <v>0</v>
      </c>
      <c r="AK6" s="25">
        <v>0</v>
      </c>
    </row>
    <row r="7" spans="2:37" s="23" customFormat="1" x14ac:dyDescent="0.25">
      <c r="B7" s="20">
        <v>2022</v>
      </c>
      <c r="C7" s="25">
        <v>0.42</v>
      </c>
      <c r="D7" s="25">
        <v>0.4</v>
      </c>
      <c r="E7" s="25">
        <v>0.49</v>
      </c>
      <c r="F7" s="25">
        <v>0</v>
      </c>
      <c r="G7" s="25">
        <v>0</v>
      </c>
      <c r="I7" s="25">
        <v>0.42</v>
      </c>
      <c r="J7" s="25">
        <v>0.4</v>
      </c>
      <c r="K7" s="25">
        <v>0.49</v>
      </c>
      <c r="L7" s="25">
        <v>0</v>
      </c>
      <c r="M7" s="25">
        <v>0</v>
      </c>
      <c r="O7" s="25">
        <v>0.42</v>
      </c>
      <c r="P7" s="25">
        <v>0.4</v>
      </c>
      <c r="Q7" s="25">
        <v>0.49</v>
      </c>
      <c r="R7" s="25">
        <v>0</v>
      </c>
      <c r="S7" s="25">
        <v>0</v>
      </c>
      <c r="U7" s="25">
        <v>0.42</v>
      </c>
      <c r="V7" s="25">
        <v>0.4</v>
      </c>
      <c r="W7" s="25">
        <v>0.49</v>
      </c>
      <c r="X7" s="25">
        <v>0</v>
      </c>
      <c r="Y7" s="25">
        <v>0</v>
      </c>
      <c r="AA7" s="25">
        <v>0.42</v>
      </c>
      <c r="AB7" s="25">
        <v>0.4</v>
      </c>
      <c r="AC7" s="25">
        <v>0.49</v>
      </c>
      <c r="AD7" s="25">
        <v>0</v>
      </c>
      <c r="AE7" s="25">
        <v>0</v>
      </c>
      <c r="AG7" s="25">
        <v>0.42</v>
      </c>
      <c r="AH7" s="25">
        <v>0.4</v>
      </c>
      <c r="AI7" s="25">
        <v>0.49</v>
      </c>
      <c r="AJ7" s="25">
        <v>0</v>
      </c>
      <c r="AK7" s="25">
        <v>0</v>
      </c>
    </row>
    <row r="8" spans="2:37" s="23" customFormat="1" x14ac:dyDescent="0.25">
      <c r="B8" s="20">
        <v>2023</v>
      </c>
      <c r="C8" s="25">
        <v>0.42</v>
      </c>
      <c r="D8" s="25">
        <v>0.45</v>
      </c>
      <c r="E8" s="25">
        <v>0.64</v>
      </c>
      <c r="F8" s="25">
        <v>0</v>
      </c>
      <c r="G8" s="25">
        <v>0</v>
      </c>
      <c r="I8" s="25">
        <v>0.42</v>
      </c>
      <c r="J8" s="25">
        <v>0.45</v>
      </c>
      <c r="K8" s="25">
        <v>0.64</v>
      </c>
      <c r="L8" s="25">
        <v>0</v>
      </c>
      <c r="M8" s="25">
        <v>0</v>
      </c>
      <c r="O8" s="25">
        <v>0.42</v>
      </c>
      <c r="P8" s="25">
        <v>0.45</v>
      </c>
      <c r="Q8" s="25">
        <v>0.64</v>
      </c>
      <c r="R8" s="25">
        <v>0</v>
      </c>
      <c r="S8" s="25">
        <v>0</v>
      </c>
      <c r="U8" s="25">
        <v>0.42</v>
      </c>
      <c r="V8" s="25">
        <v>0.45</v>
      </c>
      <c r="W8" s="25">
        <v>0.64</v>
      </c>
      <c r="X8" s="25">
        <v>0</v>
      </c>
      <c r="Y8" s="25">
        <v>0</v>
      </c>
      <c r="AA8" s="25">
        <v>0.42</v>
      </c>
      <c r="AB8" s="25">
        <v>0.45</v>
      </c>
      <c r="AC8" s="25">
        <v>0.64</v>
      </c>
      <c r="AD8" s="25">
        <v>0</v>
      </c>
      <c r="AE8" s="25">
        <v>0</v>
      </c>
      <c r="AG8" s="25">
        <v>0.42</v>
      </c>
      <c r="AH8" s="25">
        <v>0.45</v>
      </c>
      <c r="AI8" s="25">
        <v>0.64</v>
      </c>
      <c r="AJ8" s="25">
        <v>0</v>
      </c>
      <c r="AK8" s="25">
        <v>0</v>
      </c>
    </row>
    <row r="9" spans="2:37" s="23" customFormat="1" x14ac:dyDescent="0.25">
      <c r="B9" s="20">
        <v>2024</v>
      </c>
      <c r="C9" s="25">
        <v>0.42</v>
      </c>
      <c r="D9" s="25">
        <v>0.45</v>
      </c>
      <c r="E9" s="25">
        <v>0.64</v>
      </c>
      <c r="F9" s="25">
        <v>0</v>
      </c>
      <c r="G9" s="25">
        <v>0</v>
      </c>
      <c r="I9" s="25">
        <v>0.42</v>
      </c>
      <c r="J9" s="25">
        <v>0.45</v>
      </c>
      <c r="K9" s="25">
        <v>0.64</v>
      </c>
      <c r="L9" s="25">
        <v>0</v>
      </c>
      <c r="M9" s="25">
        <v>0</v>
      </c>
      <c r="O9" s="25">
        <v>0.42</v>
      </c>
      <c r="P9" s="25">
        <v>0.45</v>
      </c>
      <c r="Q9" s="25">
        <v>0.64</v>
      </c>
      <c r="R9" s="25">
        <v>0</v>
      </c>
      <c r="S9" s="25">
        <v>0</v>
      </c>
      <c r="U9" s="25">
        <v>0.42</v>
      </c>
      <c r="V9" s="25">
        <v>0.45</v>
      </c>
      <c r="W9" s="25">
        <v>0.64</v>
      </c>
      <c r="X9" s="25">
        <v>0</v>
      </c>
      <c r="Y9" s="25">
        <v>0</v>
      </c>
      <c r="AA9" s="25">
        <v>0.42</v>
      </c>
      <c r="AB9" s="25">
        <v>0.45</v>
      </c>
      <c r="AC9" s="25">
        <v>0.64</v>
      </c>
      <c r="AD9" s="25">
        <v>0</v>
      </c>
      <c r="AE9" s="25">
        <v>0</v>
      </c>
      <c r="AG9" s="25">
        <v>0.42</v>
      </c>
      <c r="AH9" s="25">
        <v>0.45</v>
      </c>
      <c r="AI9" s="25">
        <v>0.64</v>
      </c>
      <c r="AJ9" s="25">
        <v>0</v>
      </c>
      <c r="AK9" s="25">
        <v>0</v>
      </c>
    </row>
    <row r="10" spans="2:37" s="23" customFormat="1" x14ac:dyDescent="0.25">
      <c r="B10" s="20">
        <v>2025</v>
      </c>
      <c r="C10" s="25">
        <v>0.42</v>
      </c>
      <c r="D10" s="25">
        <v>0.45</v>
      </c>
      <c r="E10" s="25">
        <v>0.64</v>
      </c>
      <c r="F10" s="25">
        <v>0</v>
      </c>
      <c r="G10" s="25">
        <v>0</v>
      </c>
      <c r="I10" s="25">
        <v>0.42</v>
      </c>
      <c r="J10" s="25">
        <v>0.45</v>
      </c>
      <c r="K10" s="25">
        <v>0.64</v>
      </c>
      <c r="L10" s="25">
        <v>0</v>
      </c>
      <c r="M10" s="25">
        <v>0</v>
      </c>
      <c r="O10" s="25">
        <v>0.42</v>
      </c>
      <c r="P10" s="25">
        <v>0.45</v>
      </c>
      <c r="Q10" s="25">
        <v>0.64</v>
      </c>
      <c r="R10" s="25">
        <v>0</v>
      </c>
      <c r="S10" s="25">
        <v>0</v>
      </c>
      <c r="U10" s="25">
        <v>0.42</v>
      </c>
      <c r="V10" s="25">
        <v>0.45</v>
      </c>
      <c r="W10" s="25">
        <v>0.64</v>
      </c>
      <c r="X10" s="25">
        <v>0</v>
      </c>
      <c r="Y10" s="25">
        <v>0</v>
      </c>
      <c r="AA10" s="25">
        <v>0.42</v>
      </c>
      <c r="AB10" s="25">
        <v>0.45</v>
      </c>
      <c r="AC10" s="25">
        <v>0.64</v>
      </c>
      <c r="AD10" s="25">
        <v>0</v>
      </c>
      <c r="AE10" s="25">
        <v>0</v>
      </c>
      <c r="AG10" s="25">
        <v>0.42</v>
      </c>
      <c r="AH10" s="25">
        <v>0.45</v>
      </c>
      <c r="AI10" s="25">
        <v>0.64</v>
      </c>
      <c r="AJ10" s="25">
        <v>0</v>
      </c>
      <c r="AK10" s="25">
        <v>0</v>
      </c>
    </row>
    <row r="11" spans="2:37" s="23" customFormat="1" x14ac:dyDescent="0.25">
      <c r="B11" s="20">
        <v>2026</v>
      </c>
      <c r="C11" s="25">
        <v>0.42</v>
      </c>
      <c r="D11" s="25">
        <v>0.45</v>
      </c>
      <c r="E11" s="25">
        <v>0.64</v>
      </c>
      <c r="F11" s="25">
        <v>0.78</v>
      </c>
      <c r="G11" s="25">
        <v>0</v>
      </c>
      <c r="I11" s="25">
        <v>0.42</v>
      </c>
      <c r="J11" s="25">
        <v>0.45</v>
      </c>
      <c r="K11" s="25">
        <v>0.64</v>
      </c>
      <c r="L11" s="25">
        <v>1.2</v>
      </c>
      <c r="M11" s="25">
        <v>0</v>
      </c>
      <c r="O11" s="25">
        <v>0.42</v>
      </c>
      <c r="P11" s="25">
        <v>0.45</v>
      </c>
      <c r="Q11" s="25">
        <v>0.64</v>
      </c>
      <c r="R11" s="25">
        <v>1.03</v>
      </c>
      <c r="S11" s="25">
        <v>0</v>
      </c>
      <c r="U11" s="25">
        <v>0.42</v>
      </c>
      <c r="V11" s="25">
        <v>0.45</v>
      </c>
      <c r="W11" s="25">
        <v>0.64</v>
      </c>
      <c r="X11" s="25">
        <v>0</v>
      </c>
      <c r="Y11" s="25">
        <v>0</v>
      </c>
      <c r="AA11" s="25">
        <v>0.42</v>
      </c>
      <c r="AB11" s="25">
        <v>0.45</v>
      </c>
      <c r="AC11" s="25">
        <v>0.64</v>
      </c>
      <c r="AD11" s="25">
        <v>0</v>
      </c>
      <c r="AE11" s="25">
        <v>0</v>
      </c>
      <c r="AG11" s="25">
        <v>0.42</v>
      </c>
      <c r="AH11" s="25">
        <v>0.45</v>
      </c>
      <c r="AI11" s="25">
        <v>0.64</v>
      </c>
      <c r="AJ11" s="25">
        <v>0</v>
      </c>
      <c r="AK11" s="25">
        <v>0</v>
      </c>
    </row>
    <row r="12" spans="2:37" s="23" customFormat="1" x14ac:dyDescent="0.25">
      <c r="B12" s="20">
        <v>2027</v>
      </c>
      <c r="C12" s="25">
        <v>0.42</v>
      </c>
      <c r="D12" s="25">
        <v>0.45</v>
      </c>
      <c r="E12" s="25">
        <v>0.64</v>
      </c>
      <c r="F12" s="25">
        <v>0.78</v>
      </c>
      <c r="G12" s="25">
        <v>0</v>
      </c>
      <c r="I12" s="25">
        <v>0.42</v>
      </c>
      <c r="J12" s="25">
        <v>0.45</v>
      </c>
      <c r="K12" s="25">
        <v>0.64</v>
      </c>
      <c r="L12" s="25">
        <v>1.2</v>
      </c>
      <c r="M12" s="25">
        <v>0</v>
      </c>
      <c r="O12" s="25">
        <v>0.42</v>
      </c>
      <c r="P12" s="25">
        <v>0.45</v>
      </c>
      <c r="Q12" s="25">
        <v>0.64</v>
      </c>
      <c r="R12" s="25">
        <v>1.03</v>
      </c>
      <c r="S12" s="25">
        <v>0</v>
      </c>
      <c r="U12" s="25">
        <v>0.42</v>
      </c>
      <c r="V12" s="25">
        <v>0.45</v>
      </c>
      <c r="W12" s="25">
        <v>0.64</v>
      </c>
      <c r="X12" s="25">
        <v>0</v>
      </c>
      <c r="Y12" s="25">
        <v>0</v>
      </c>
      <c r="AA12" s="25">
        <v>0.42</v>
      </c>
      <c r="AB12" s="25">
        <v>0.45</v>
      </c>
      <c r="AC12" s="25">
        <v>0.64</v>
      </c>
      <c r="AD12" s="25">
        <v>0</v>
      </c>
      <c r="AE12" s="25">
        <v>0</v>
      </c>
      <c r="AG12" s="25">
        <v>0.42</v>
      </c>
      <c r="AH12" s="25">
        <v>0.45</v>
      </c>
      <c r="AI12" s="25">
        <v>0.64</v>
      </c>
      <c r="AJ12" s="25">
        <v>0</v>
      </c>
      <c r="AK12" s="25">
        <v>0</v>
      </c>
    </row>
    <row r="13" spans="2:37" s="23" customFormat="1" x14ac:dyDescent="0.25">
      <c r="B13" s="20">
        <v>2028</v>
      </c>
      <c r="C13" s="25">
        <v>0.42</v>
      </c>
      <c r="D13" s="25">
        <v>0.45</v>
      </c>
      <c r="E13" s="25">
        <v>0.64</v>
      </c>
      <c r="F13" s="25">
        <v>3.28</v>
      </c>
      <c r="G13" s="25">
        <v>0</v>
      </c>
      <c r="I13" s="25">
        <v>0.42</v>
      </c>
      <c r="J13" s="25">
        <v>0.45</v>
      </c>
      <c r="K13" s="25">
        <v>0.64</v>
      </c>
      <c r="L13" s="25">
        <v>3.7</v>
      </c>
      <c r="M13" s="25">
        <v>0</v>
      </c>
      <c r="O13" s="25">
        <v>0.42</v>
      </c>
      <c r="P13" s="25">
        <v>0.45</v>
      </c>
      <c r="Q13" s="25">
        <v>0.64</v>
      </c>
      <c r="R13" s="25">
        <v>3.53</v>
      </c>
      <c r="S13" s="25">
        <v>0</v>
      </c>
      <c r="U13" s="25">
        <v>0.42</v>
      </c>
      <c r="V13" s="25">
        <v>0.45</v>
      </c>
      <c r="W13" s="25">
        <v>0.64</v>
      </c>
      <c r="X13" s="25">
        <v>0</v>
      </c>
      <c r="Y13" s="25">
        <v>0</v>
      </c>
      <c r="AA13" s="25">
        <v>0.42</v>
      </c>
      <c r="AB13" s="25">
        <v>0.45</v>
      </c>
      <c r="AC13" s="25">
        <v>0.64</v>
      </c>
      <c r="AD13" s="25">
        <v>0</v>
      </c>
      <c r="AE13" s="25">
        <v>0</v>
      </c>
      <c r="AG13" s="25">
        <v>0.42</v>
      </c>
      <c r="AH13" s="25">
        <v>0.45</v>
      </c>
      <c r="AI13" s="25">
        <v>0.64</v>
      </c>
      <c r="AJ13" s="25">
        <v>0</v>
      </c>
      <c r="AK13" s="25">
        <v>0</v>
      </c>
    </row>
    <row r="14" spans="2:37" s="23" customFormat="1" x14ac:dyDescent="0.25">
      <c r="B14" s="20">
        <v>2029</v>
      </c>
      <c r="C14" s="25">
        <v>0.42</v>
      </c>
      <c r="D14" s="25">
        <v>0.45</v>
      </c>
      <c r="E14" s="25">
        <v>0.64</v>
      </c>
      <c r="F14" s="25">
        <v>4.59</v>
      </c>
      <c r="G14" s="25">
        <v>0</v>
      </c>
      <c r="I14" s="25">
        <v>0.42</v>
      </c>
      <c r="J14" s="25">
        <v>0.45</v>
      </c>
      <c r="K14" s="25">
        <v>0.64</v>
      </c>
      <c r="L14" s="25">
        <v>5.0199999999999996</v>
      </c>
      <c r="M14" s="25">
        <v>0</v>
      </c>
      <c r="O14" s="25">
        <v>0.42</v>
      </c>
      <c r="P14" s="25">
        <v>0.45</v>
      </c>
      <c r="Q14" s="25">
        <v>0.64</v>
      </c>
      <c r="R14" s="25">
        <v>4.84</v>
      </c>
      <c r="S14" s="25">
        <v>0</v>
      </c>
      <c r="U14" s="25">
        <v>0.42</v>
      </c>
      <c r="V14" s="25">
        <v>0.45</v>
      </c>
      <c r="W14" s="25">
        <v>0.64</v>
      </c>
      <c r="X14" s="25">
        <v>0</v>
      </c>
      <c r="Y14" s="25">
        <v>0</v>
      </c>
      <c r="AA14" s="25">
        <v>0.42</v>
      </c>
      <c r="AB14" s="25">
        <v>0.45</v>
      </c>
      <c r="AC14" s="25">
        <v>0.64</v>
      </c>
      <c r="AD14" s="25">
        <v>0</v>
      </c>
      <c r="AE14" s="25">
        <v>0</v>
      </c>
      <c r="AG14" s="25">
        <v>0.42</v>
      </c>
      <c r="AH14" s="25">
        <v>0.45</v>
      </c>
      <c r="AI14" s="25">
        <v>0.64</v>
      </c>
      <c r="AJ14" s="25">
        <v>0</v>
      </c>
      <c r="AK14" s="25">
        <v>0</v>
      </c>
    </row>
    <row r="15" spans="2:37" s="23" customFormat="1" x14ac:dyDescent="0.25">
      <c r="B15" s="20">
        <v>2030</v>
      </c>
      <c r="C15" s="25">
        <v>0.42</v>
      </c>
      <c r="D15" s="25">
        <v>0.45</v>
      </c>
      <c r="E15" s="25">
        <v>0.64</v>
      </c>
      <c r="F15" s="25">
        <v>4.59</v>
      </c>
      <c r="G15" s="25">
        <v>0</v>
      </c>
      <c r="I15" s="25">
        <v>0.42</v>
      </c>
      <c r="J15" s="25">
        <v>0.45</v>
      </c>
      <c r="K15" s="25">
        <v>0.64</v>
      </c>
      <c r="L15" s="25">
        <v>5.0199999999999996</v>
      </c>
      <c r="M15" s="25">
        <v>0</v>
      </c>
      <c r="O15" s="25">
        <v>0.42</v>
      </c>
      <c r="P15" s="25">
        <v>0.45</v>
      </c>
      <c r="Q15" s="25">
        <v>0.64</v>
      </c>
      <c r="R15" s="25">
        <v>4.84</v>
      </c>
      <c r="S15" s="25">
        <v>0</v>
      </c>
      <c r="U15" s="25">
        <v>0.42</v>
      </c>
      <c r="V15" s="25">
        <v>0.45</v>
      </c>
      <c r="W15" s="25">
        <v>0.64</v>
      </c>
      <c r="X15" s="25">
        <v>0</v>
      </c>
      <c r="Y15" s="25">
        <v>0</v>
      </c>
      <c r="AA15" s="25">
        <v>0.42</v>
      </c>
      <c r="AB15" s="25">
        <v>0.45</v>
      </c>
      <c r="AC15" s="25">
        <v>0.64</v>
      </c>
      <c r="AD15" s="25">
        <v>0</v>
      </c>
      <c r="AE15" s="25">
        <v>0</v>
      </c>
      <c r="AG15" s="25">
        <v>0.42</v>
      </c>
      <c r="AH15" s="25">
        <v>0.45</v>
      </c>
      <c r="AI15" s="25">
        <v>0.64</v>
      </c>
      <c r="AJ15" s="25">
        <v>0.23</v>
      </c>
      <c r="AK15" s="25">
        <v>0</v>
      </c>
    </row>
    <row r="16" spans="2:37" s="23" customFormat="1" x14ac:dyDescent="0.25">
      <c r="B16" s="20">
        <v>2031</v>
      </c>
      <c r="C16" s="25">
        <v>0.42</v>
      </c>
      <c r="D16" s="25">
        <v>0.45</v>
      </c>
      <c r="E16" s="25">
        <v>0.64</v>
      </c>
      <c r="F16" s="25">
        <v>7.09</v>
      </c>
      <c r="G16" s="25">
        <v>0</v>
      </c>
      <c r="I16" s="25">
        <v>0.42</v>
      </c>
      <c r="J16" s="25">
        <v>0.45</v>
      </c>
      <c r="K16" s="25">
        <v>0.64</v>
      </c>
      <c r="L16" s="25">
        <v>7.52</v>
      </c>
      <c r="M16" s="25">
        <v>0</v>
      </c>
      <c r="O16" s="25">
        <v>0.42</v>
      </c>
      <c r="P16" s="25">
        <v>0.45</v>
      </c>
      <c r="Q16" s="25">
        <v>0.64</v>
      </c>
      <c r="R16" s="25">
        <v>7.28</v>
      </c>
      <c r="S16" s="25">
        <v>0</v>
      </c>
      <c r="U16" s="25">
        <v>0.42</v>
      </c>
      <c r="V16" s="25">
        <v>0.45</v>
      </c>
      <c r="W16" s="25">
        <v>0.64</v>
      </c>
      <c r="X16" s="25">
        <v>1.75</v>
      </c>
      <c r="Y16" s="25">
        <v>0</v>
      </c>
      <c r="AA16" s="25">
        <v>0.42</v>
      </c>
      <c r="AB16" s="25">
        <v>0.45</v>
      </c>
      <c r="AC16" s="25">
        <v>0.64</v>
      </c>
      <c r="AD16" s="25">
        <v>2.44</v>
      </c>
      <c r="AE16" s="25">
        <v>0</v>
      </c>
      <c r="AG16" s="25">
        <v>0.42</v>
      </c>
      <c r="AH16" s="25">
        <v>0.45</v>
      </c>
      <c r="AI16" s="25">
        <v>0.64</v>
      </c>
      <c r="AJ16" s="25">
        <v>2.73</v>
      </c>
      <c r="AK16" s="25">
        <v>0</v>
      </c>
    </row>
    <row r="17" spans="2:37" s="23" customFormat="1" x14ac:dyDescent="0.25">
      <c r="B17" s="20">
        <v>2032</v>
      </c>
      <c r="C17" s="25">
        <v>0.42</v>
      </c>
      <c r="D17" s="25">
        <v>0.45</v>
      </c>
      <c r="E17" s="25">
        <v>0.64</v>
      </c>
      <c r="F17" s="25">
        <v>9.59</v>
      </c>
      <c r="G17" s="25">
        <v>0</v>
      </c>
      <c r="I17" s="25">
        <v>0.42</v>
      </c>
      <c r="J17" s="25">
        <v>0.45</v>
      </c>
      <c r="K17" s="25">
        <v>0.64</v>
      </c>
      <c r="L17" s="25">
        <v>9.6199999999999992</v>
      </c>
      <c r="M17" s="25">
        <v>0</v>
      </c>
      <c r="O17" s="25">
        <v>0.42</v>
      </c>
      <c r="P17" s="25">
        <v>0.45</v>
      </c>
      <c r="Q17" s="25">
        <v>0.64</v>
      </c>
      <c r="R17" s="25">
        <v>8.48</v>
      </c>
      <c r="S17" s="25">
        <v>0</v>
      </c>
      <c r="U17" s="25">
        <v>0.42</v>
      </c>
      <c r="V17" s="25">
        <v>0.45</v>
      </c>
      <c r="W17" s="25">
        <v>0.64</v>
      </c>
      <c r="X17" s="25">
        <v>2.02</v>
      </c>
      <c r="Y17" s="25">
        <v>0</v>
      </c>
      <c r="AA17" s="25">
        <v>0.42</v>
      </c>
      <c r="AB17" s="25">
        <v>0.45</v>
      </c>
      <c r="AC17" s="25">
        <v>0.64</v>
      </c>
      <c r="AD17" s="25">
        <v>2.66</v>
      </c>
      <c r="AE17" s="25">
        <v>0</v>
      </c>
      <c r="AG17" s="25">
        <v>0.42</v>
      </c>
      <c r="AH17" s="25">
        <v>0.45</v>
      </c>
      <c r="AI17" s="25">
        <v>0.64</v>
      </c>
      <c r="AJ17" s="25">
        <v>2.88</v>
      </c>
      <c r="AK17" s="25">
        <v>0</v>
      </c>
    </row>
    <row r="18" spans="2:37" s="23" customFormat="1" x14ac:dyDescent="0.25">
      <c r="B18" s="20">
        <v>2033</v>
      </c>
      <c r="C18" s="25">
        <v>0.42</v>
      </c>
      <c r="D18" s="25">
        <v>0.45</v>
      </c>
      <c r="E18" s="25">
        <v>0.64</v>
      </c>
      <c r="F18" s="25">
        <v>12.09</v>
      </c>
      <c r="G18" s="25">
        <v>0</v>
      </c>
      <c r="I18" s="25">
        <v>0.42</v>
      </c>
      <c r="J18" s="25">
        <v>0.45</v>
      </c>
      <c r="K18" s="25">
        <v>0.64</v>
      </c>
      <c r="L18" s="25">
        <v>12.03</v>
      </c>
      <c r="M18" s="25">
        <v>0</v>
      </c>
      <c r="O18" s="25">
        <v>0.42</v>
      </c>
      <c r="P18" s="25">
        <v>0.45</v>
      </c>
      <c r="Q18" s="25">
        <v>0.64</v>
      </c>
      <c r="R18" s="25">
        <v>9.36</v>
      </c>
      <c r="S18" s="25">
        <v>0</v>
      </c>
      <c r="U18" s="25">
        <v>0.42</v>
      </c>
      <c r="V18" s="25">
        <v>0.45</v>
      </c>
      <c r="W18" s="25">
        <v>0.64</v>
      </c>
      <c r="X18" s="25">
        <v>2.0499999999999998</v>
      </c>
      <c r="Y18" s="25">
        <v>0</v>
      </c>
      <c r="AA18" s="25">
        <v>0.42</v>
      </c>
      <c r="AB18" s="25">
        <v>0.45</v>
      </c>
      <c r="AC18" s="25">
        <v>0.64</v>
      </c>
      <c r="AD18" s="25">
        <v>2.8</v>
      </c>
      <c r="AE18" s="25">
        <v>0</v>
      </c>
      <c r="AG18" s="25">
        <v>0.42</v>
      </c>
      <c r="AH18" s="25">
        <v>0.45</v>
      </c>
      <c r="AI18" s="25">
        <v>0.64</v>
      </c>
      <c r="AJ18" s="25">
        <v>3.07</v>
      </c>
      <c r="AK18" s="25">
        <v>0</v>
      </c>
    </row>
    <row r="19" spans="2:37" s="23" customFormat="1" x14ac:dyDescent="0.25">
      <c r="B19" s="20">
        <v>2034</v>
      </c>
      <c r="C19" s="25">
        <v>0.42</v>
      </c>
      <c r="D19" s="25">
        <v>0.45</v>
      </c>
      <c r="E19" s="25">
        <v>0.64</v>
      </c>
      <c r="F19" s="25">
        <v>14.59</v>
      </c>
      <c r="G19" s="25">
        <v>0</v>
      </c>
      <c r="I19" s="25">
        <v>0.42</v>
      </c>
      <c r="J19" s="25">
        <v>0.45</v>
      </c>
      <c r="K19" s="25">
        <v>0.64</v>
      </c>
      <c r="L19" s="25">
        <v>14.53</v>
      </c>
      <c r="M19" s="25">
        <v>0</v>
      </c>
      <c r="O19" s="25">
        <v>0.42</v>
      </c>
      <c r="P19" s="25">
        <v>0.45</v>
      </c>
      <c r="Q19" s="25">
        <v>0.64</v>
      </c>
      <c r="R19" s="25">
        <v>11.86</v>
      </c>
      <c r="S19" s="25">
        <v>0.51</v>
      </c>
      <c r="U19" s="25">
        <v>0.42</v>
      </c>
      <c r="V19" s="25">
        <v>0.45</v>
      </c>
      <c r="W19" s="25">
        <v>0.64</v>
      </c>
      <c r="X19" s="25">
        <v>2.0499999999999998</v>
      </c>
      <c r="Y19" s="25">
        <v>0</v>
      </c>
      <c r="AA19" s="25">
        <v>0.42</v>
      </c>
      <c r="AB19" s="25">
        <v>0.45</v>
      </c>
      <c r="AC19" s="25">
        <v>0.64</v>
      </c>
      <c r="AD19" s="25">
        <v>3.44</v>
      </c>
      <c r="AE19" s="25">
        <v>0</v>
      </c>
      <c r="AG19" s="25">
        <v>0.42</v>
      </c>
      <c r="AH19" s="25">
        <v>0.45</v>
      </c>
      <c r="AI19" s="25">
        <v>0.64</v>
      </c>
      <c r="AJ19" s="25">
        <v>4.42</v>
      </c>
      <c r="AK19" s="25">
        <v>0</v>
      </c>
    </row>
    <row r="20" spans="2:37" s="23" customFormat="1" x14ac:dyDescent="0.25">
      <c r="B20" s="20">
        <v>2035</v>
      </c>
      <c r="C20" s="25">
        <v>0.42</v>
      </c>
      <c r="D20" s="25">
        <v>0.45</v>
      </c>
      <c r="E20" s="25">
        <v>0.64</v>
      </c>
      <c r="F20" s="25">
        <v>14.59</v>
      </c>
      <c r="G20" s="25">
        <v>0</v>
      </c>
      <c r="I20" s="25">
        <v>0.42</v>
      </c>
      <c r="J20" s="25">
        <v>0.45</v>
      </c>
      <c r="K20" s="25">
        <v>0.64</v>
      </c>
      <c r="L20" s="25">
        <v>17.03</v>
      </c>
      <c r="M20" s="25">
        <v>0</v>
      </c>
      <c r="O20" s="25">
        <v>0.42</v>
      </c>
      <c r="P20" s="25">
        <v>0.45</v>
      </c>
      <c r="Q20" s="25">
        <v>0.64</v>
      </c>
      <c r="R20" s="25">
        <v>12.64</v>
      </c>
      <c r="S20" s="25">
        <v>0.51</v>
      </c>
      <c r="U20" s="25">
        <v>0.42</v>
      </c>
      <c r="V20" s="25">
        <v>0.45</v>
      </c>
      <c r="W20" s="25">
        <v>0.64</v>
      </c>
      <c r="X20" s="25">
        <v>2.0499999999999998</v>
      </c>
      <c r="Y20" s="25">
        <v>0</v>
      </c>
      <c r="AA20" s="25">
        <v>0.42</v>
      </c>
      <c r="AB20" s="25">
        <v>0.45</v>
      </c>
      <c r="AC20" s="25">
        <v>0.64</v>
      </c>
      <c r="AD20" s="25">
        <v>3.44</v>
      </c>
      <c r="AE20" s="25">
        <v>0</v>
      </c>
      <c r="AG20" s="25">
        <v>0.42</v>
      </c>
      <c r="AH20" s="25">
        <v>0.45</v>
      </c>
      <c r="AI20" s="25">
        <v>0.64</v>
      </c>
      <c r="AJ20" s="25">
        <v>4.42</v>
      </c>
      <c r="AK20" s="25">
        <v>0</v>
      </c>
    </row>
    <row r="21" spans="2:37" s="23" customFormat="1" x14ac:dyDescent="0.25">
      <c r="B21" s="20">
        <v>2036</v>
      </c>
      <c r="C21" s="25">
        <v>0.42</v>
      </c>
      <c r="D21" s="25">
        <v>0.45</v>
      </c>
      <c r="E21" s="25">
        <v>0.64</v>
      </c>
      <c r="F21" s="25">
        <v>14.77</v>
      </c>
      <c r="G21" s="25">
        <v>0</v>
      </c>
      <c r="I21" s="25">
        <v>0.42</v>
      </c>
      <c r="J21" s="25">
        <v>0.45</v>
      </c>
      <c r="K21" s="25">
        <v>0.64</v>
      </c>
      <c r="L21" s="25">
        <v>18.329999999999998</v>
      </c>
      <c r="M21" s="25">
        <v>0</v>
      </c>
      <c r="O21" s="25">
        <v>0.42</v>
      </c>
      <c r="P21" s="25">
        <v>0.45</v>
      </c>
      <c r="Q21" s="25">
        <v>0.64</v>
      </c>
      <c r="R21" s="25">
        <v>14.1</v>
      </c>
      <c r="S21" s="25">
        <v>0.51</v>
      </c>
      <c r="U21" s="25">
        <v>0.42</v>
      </c>
      <c r="V21" s="25">
        <v>0.45</v>
      </c>
      <c r="W21" s="25">
        <v>0.64</v>
      </c>
      <c r="X21" s="25">
        <v>2.2799999999999998</v>
      </c>
      <c r="Y21" s="25">
        <v>0</v>
      </c>
      <c r="AA21" s="25">
        <v>0.42</v>
      </c>
      <c r="AB21" s="25">
        <v>0.45</v>
      </c>
      <c r="AC21" s="25">
        <v>0.64</v>
      </c>
      <c r="AD21" s="25">
        <v>3.44</v>
      </c>
      <c r="AE21" s="25">
        <v>0</v>
      </c>
      <c r="AG21" s="25">
        <v>0.42</v>
      </c>
      <c r="AH21" s="25">
        <v>0.45</v>
      </c>
      <c r="AI21" s="25">
        <v>0.64</v>
      </c>
      <c r="AJ21" s="25">
        <v>4.42</v>
      </c>
      <c r="AK21" s="25">
        <v>0</v>
      </c>
    </row>
    <row r="22" spans="2:37" s="23" customFormat="1" x14ac:dyDescent="0.25">
      <c r="B22" s="20">
        <v>2037</v>
      </c>
      <c r="C22" s="25">
        <v>0.42</v>
      </c>
      <c r="D22" s="25">
        <v>0.45</v>
      </c>
      <c r="E22" s="25">
        <v>0.64</v>
      </c>
      <c r="F22" s="25">
        <v>14.77</v>
      </c>
      <c r="G22" s="25">
        <v>0</v>
      </c>
      <c r="I22" s="25">
        <v>0.42</v>
      </c>
      <c r="J22" s="25">
        <v>0.45</v>
      </c>
      <c r="K22" s="25">
        <v>0.64</v>
      </c>
      <c r="L22" s="25">
        <v>18.329999999999998</v>
      </c>
      <c r="M22" s="25">
        <v>0</v>
      </c>
      <c r="O22" s="25">
        <v>0.42</v>
      </c>
      <c r="P22" s="25">
        <v>0.45</v>
      </c>
      <c r="Q22" s="25">
        <v>0.64</v>
      </c>
      <c r="R22" s="25">
        <v>15.58</v>
      </c>
      <c r="S22" s="25">
        <v>0.51</v>
      </c>
      <c r="U22" s="25">
        <v>0.42</v>
      </c>
      <c r="V22" s="25">
        <v>0.45</v>
      </c>
      <c r="W22" s="25">
        <v>0.64</v>
      </c>
      <c r="X22" s="25">
        <v>4.78</v>
      </c>
      <c r="Y22" s="25">
        <v>0</v>
      </c>
      <c r="AA22" s="25">
        <v>0.42</v>
      </c>
      <c r="AB22" s="25">
        <v>0.45</v>
      </c>
      <c r="AC22" s="25">
        <v>0.64</v>
      </c>
      <c r="AD22" s="25">
        <v>4.0999999999999996</v>
      </c>
      <c r="AE22" s="25">
        <v>0</v>
      </c>
      <c r="AG22" s="25">
        <v>0.42</v>
      </c>
      <c r="AH22" s="25">
        <v>0.45</v>
      </c>
      <c r="AI22" s="25">
        <v>0.64</v>
      </c>
      <c r="AJ22" s="25">
        <v>6.01</v>
      </c>
      <c r="AK22" s="25">
        <v>0</v>
      </c>
    </row>
    <row r="23" spans="2:37" s="23" customFormat="1" x14ac:dyDescent="0.25">
      <c r="B23" s="20">
        <v>2038</v>
      </c>
      <c r="C23" s="25">
        <v>0.42</v>
      </c>
      <c r="D23" s="25">
        <v>0.45</v>
      </c>
      <c r="E23" s="25">
        <v>0.64</v>
      </c>
      <c r="F23" s="25">
        <v>14.25</v>
      </c>
      <c r="G23" s="25">
        <v>0</v>
      </c>
      <c r="I23" s="25">
        <v>0.42</v>
      </c>
      <c r="J23" s="25">
        <v>0.45</v>
      </c>
      <c r="K23" s="25">
        <v>0.64</v>
      </c>
      <c r="L23" s="25">
        <v>17.96</v>
      </c>
      <c r="M23" s="25">
        <v>0</v>
      </c>
      <c r="O23" s="25">
        <v>0.42</v>
      </c>
      <c r="P23" s="25">
        <v>0.45</v>
      </c>
      <c r="Q23" s="25">
        <v>0.64</v>
      </c>
      <c r="R23" s="25">
        <v>14.82</v>
      </c>
      <c r="S23" s="25">
        <v>0.51</v>
      </c>
      <c r="U23" s="25">
        <v>0.42</v>
      </c>
      <c r="V23" s="25">
        <v>0.45</v>
      </c>
      <c r="W23" s="25">
        <v>0.64</v>
      </c>
      <c r="X23" s="25">
        <v>5.46</v>
      </c>
      <c r="Y23" s="25">
        <v>0</v>
      </c>
      <c r="AA23" s="25">
        <v>0.42</v>
      </c>
      <c r="AB23" s="25">
        <v>0.45</v>
      </c>
      <c r="AC23" s="25">
        <v>0.64</v>
      </c>
      <c r="AD23" s="25">
        <v>4.0999999999999996</v>
      </c>
      <c r="AE23" s="25">
        <v>0</v>
      </c>
      <c r="AG23" s="25">
        <v>0.42</v>
      </c>
      <c r="AH23" s="25">
        <v>0.45</v>
      </c>
      <c r="AI23" s="25">
        <v>0.64</v>
      </c>
      <c r="AJ23" s="25">
        <v>6.01</v>
      </c>
      <c r="AK23" s="25">
        <v>0</v>
      </c>
    </row>
    <row r="24" spans="2:37" s="23" customFormat="1" x14ac:dyDescent="0.25">
      <c r="B24" s="20">
        <v>2039</v>
      </c>
      <c r="C24" s="25">
        <v>0.42</v>
      </c>
      <c r="D24" s="25">
        <v>0.45</v>
      </c>
      <c r="E24" s="25">
        <v>0.64</v>
      </c>
      <c r="F24" s="25">
        <v>12.93</v>
      </c>
      <c r="G24" s="25">
        <v>0</v>
      </c>
      <c r="I24" s="25">
        <v>0.42</v>
      </c>
      <c r="J24" s="25">
        <v>0.45</v>
      </c>
      <c r="K24" s="25">
        <v>0.64</v>
      </c>
      <c r="L24" s="25">
        <v>16.64</v>
      </c>
      <c r="M24" s="25">
        <v>0</v>
      </c>
      <c r="O24" s="25">
        <v>0.42</v>
      </c>
      <c r="P24" s="25">
        <v>0.45</v>
      </c>
      <c r="Q24" s="25">
        <v>0.64</v>
      </c>
      <c r="R24" s="25">
        <v>14.26</v>
      </c>
      <c r="S24" s="25">
        <v>0.51</v>
      </c>
      <c r="U24" s="25">
        <v>0.42</v>
      </c>
      <c r="V24" s="25">
        <v>0.45</v>
      </c>
      <c r="W24" s="25">
        <v>0.64</v>
      </c>
      <c r="X24" s="25">
        <v>6.54</v>
      </c>
      <c r="Y24" s="25">
        <v>0</v>
      </c>
      <c r="AA24" s="25">
        <v>0.42</v>
      </c>
      <c r="AB24" s="25">
        <v>0.45</v>
      </c>
      <c r="AC24" s="25">
        <v>0.64</v>
      </c>
      <c r="AD24" s="25">
        <v>5.27</v>
      </c>
      <c r="AE24" s="25">
        <v>0</v>
      </c>
      <c r="AG24" s="25">
        <v>0.42</v>
      </c>
      <c r="AH24" s="25">
        <v>0.45</v>
      </c>
      <c r="AI24" s="25">
        <v>0.64</v>
      </c>
      <c r="AJ24" s="25">
        <v>6.69</v>
      </c>
      <c r="AK24" s="25">
        <v>0</v>
      </c>
    </row>
    <row r="25" spans="2:37" s="23" customFormat="1" x14ac:dyDescent="0.25">
      <c r="B25" s="20">
        <v>2040</v>
      </c>
      <c r="C25" s="25">
        <v>0.42</v>
      </c>
      <c r="D25" s="25">
        <v>0.45</v>
      </c>
      <c r="E25" s="25">
        <v>0.64</v>
      </c>
      <c r="F25" s="25">
        <v>13.91</v>
      </c>
      <c r="G25" s="25">
        <v>0</v>
      </c>
      <c r="I25" s="25">
        <v>0.42</v>
      </c>
      <c r="J25" s="25">
        <v>0.45</v>
      </c>
      <c r="K25" s="25">
        <v>0.64</v>
      </c>
      <c r="L25" s="25">
        <v>19.14</v>
      </c>
      <c r="M25" s="25">
        <v>0</v>
      </c>
      <c r="O25" s="25">
        <v>0.42</v>
      </c>
      <c r="P25" s="25">
        <v>0.45</v>
      </c>
      <c r="Q25" s="25">
        <v>0.64</v>
      </c>
      <c r="R25" s="25">
        <v>16.73</v>
      </c>
      <c r="S25" s="25">
        <v>0.51</v>
      </c>
      <c r="U25" s="25">
        <v>0.42</v>
      </c>
      <c r="V25" s="25">
        <v>0.45</v>
      </c>
      <c r="W25" s="25">
        <v>0.64</v>
      </c>
      <c r="X25" s="25">
        <v>7.82</v>
      </c>
      <c r="Y25" s="25">
        <v>0</v>
      </c>
      <c r="AA25" s="25">
        <v>0.42</v>
      </c>
      <c r="AB25" s="25">
        <v>0.45</v>
      </c>
      <c r="AC25" s="25">
        <v>0.64</v>
      </c>
      <c r="AD25" s="25">
        <v>6.47</v>
      </c>
      <c r="AE25" s="25">
        <v>0</v>
      </c>
      <c r="AG25" s="25">
        <v>0.42</v>
      </c>
      <c r="AH25" s="25">
        <v>0.45</v>
      </c>
      <c r="AI25" s="25">
        <v>0.64</v>
      </c>
      <c r="AJ25" s="25">
        <v>6.47</v>
      </c>
      <c r="AK25" s="25">
        <v>0</v>
      </c>
    </row>
    <row r="26" spans="2:37" s="23" customFormat="1" x14ac:dyDescent="0.25">
      <c r="B26" s="20">
        <v>2041</v>
      </c>
      <c r="C26" s="25">
        <v>0.42</v>
      </c>
      <c r="D26" s="25">
        <v>0.45</v>
      </c>
      <c r="E26" s="25">
        <v>0.64</v>
      </c>
      <c r="F26" s="25">
        <v>12.69</v>
      </c>
      <c r="G26" s="25">
        <v>0</v>
      </c>
      <c r="I26" s="25">
        <v>0.42</v>
      </c>
      <c r="J26" s="25">
        <v>0.45</v>
      </c>
      <c r="K26" s="25">
        <v>0.64</v>
      </c>
      <c r="L26" s="25">
        <v>19.14</v>
      </c>
      <c r="M26" s="25">
        <v>0</v>
      </c>
      <c r="O26" s="25">
        <v>0.42</v>
      </c>
      <c r="P26" s="25">
        <v>0.45</v>
      </c>
      <c r="Q26" s="25">
        <v>0.64</v>
      </c>
      <c r="R26" s="25">
        <v>16.78</v>
      </c>
      <c r="S26" s="25">
        <v>0.51</v>
      </c>
      <c r="U26" s="25">
        <v>0.42</v>
      </c>
      <c r="V26" s="25">
        <v>0.45</v>
      </c>
      <c r="W26" s="25">
        <v>0.64</v>
      </c>
      <c r="X26" s="25">
        <v>8.57</v>
      </c>
      <c r="Y26" s="25">
        <v>0</v>
      </c>
      <c r="AA26" s="25">
        <v>0.42</v>
      </c>
      <c r="AB26" s="25">
        <v>0.45</v>
      </c>
      <c r="AC26" s="25">
        <v>0.64</v>
      </c>
      <c r="AD26" s="25">
        <v>6.53</v>
      </c>
      <c r="AE26" s="25">
        <v>0</v>
      </c>
      <c r="AG26" s="25">
        <v>0.42</v>
      </c>
      <c r="AH26" s="25">
        <v>0.45</v>
      </c>
      <c r="AI26" s="25">
        <v>0.64</v>
      </c>
      <c r="AJ26" s="25">
        <v>5.39</v>
      </c>
      <c r="AK26" s="25">
        <v>0</v>
      </c>
    </row>
    <row r="27" spans="2:37" s="23" customFormat="1" x14ac:dyDescent="0.25">
      <c r="B27" s="20">
        <v>2042</v>
      </c>
      <c r="C27" s="25">
        <v>0.42</v>
      </c>
      <c r="D27" s="25">
        <v>0.45</v>
      </c>
      <c r="E27" s="25">
        <v>0.64</v>
      </c>
      <c r="F27" s="25">
        <v>12.69</v>
      </c>
      <c r="G27" s="25">
        <v>0</v>
      </c>
      <c r="I27" s="25">
        <v>0.42</v>
      </c>
      <c r="J27" s="25">
        <v>0.45</v>
      </c>
      <c r="K27" s="25">
        <v>0.64</v>
      </c>
      <c r="L27" s="25">
        <v>19.54</v>
      </c>
      <c r="M27" s="25">
        <v>0</v>
      </c>
      <c r="O27" s="25">
        <v>0.42</v>
      </c>
      <c r="P27" s="25">
        <v>0.45</v>
      </c>
      <c r="Q27" s="25">
        <v>0.64</v>
      </c>
      <c r="R27" s="25">
        <v>18.09</v>
      </c>
      <c r="S27" s="25">
        <v>0.51</v>
      </c>
      <c r="U27" s="25">
        <v>0.42</v>
      </c>
      <c r="V27" s="25">
        <v>0.45</v>
      </c>
      <c r="W27" s="25">
        <v>0.64</v>
      </c>
      <c r="X27" s="25">
        <v>8.99</v>
      </c>
      <c r="Y27" s="25">
        <v>0</v>
      </c>
      <c r="AA27" s="25">
        <v>0.42</v>
      </c>
      <c r="AB27" s="25">
        <v>0.45</v>
      </c>
      <c r="AC27" s="25">
        <v>0.64</v>
      </c>
      <c r="AD27" s="25">
        <v>8.76</v>
      </c>
      <c r="AE27" s="25">
        <v>0</v>
      </c>
      <c r="AG27" s="25">
        <v>0.42</v>
      </c>
      <c r="AH27" s="25">
        <v>0.45</v>
      </c>
      <c r="AI27" s="25">
        <v>0.64</v>
      </c>
      <c r="AJ27" s="25">
        <v>5.24</v>
      </c>
      <c r="AK27" s="25">
        <v>0</v>
      </c>
    </row>
    <row r="28" spans="2:37" s="23" customFormat="1" x14ac:dyDescent="0.25">
      <c r="B28" s="20">
        <v>2043</v>
      </c>
      <c r="C28" s="25">
        <v>0.42</v>
      </c>
      <c r="D28" s="25">
        <v>0.45</v>
      </c>
      <c r="E28" s="25">
        <v>0.64</v>
      </c>
      <c r="F28" s="25">
        <v>12.69</v>
      </c>
      <c r="G28" s="25">
        <v>0</v>
      </c>
      <c r="I28" s="25">
        <v>0.42</v>
      </c>
      <c r="J28" s="25">
        <v>0.45</v>
      </c>
      <c r="K28" s="25">
        <v>0.64</v>
      </c>
      <c r="L28" s="25">
        <v>19.64</v>
      </c>
      <c r="M28" s="25">
        <v>0</v>
      </c>
      <c r="O28" s="25">
        <v>0.42</v>
      </c>
      <c r="P28" s="25">
        <v>0.45</v>
      </c>
      <c r="Q28" s="25">
        <v>0.64</v>
      </c>
      <c r="R28" s="25">
        <v>19.7</v>
      </c>
      <c r="S28" s="25">
        <v>0.51</v>
      </c>
      <c r="U28" s="25">
        <v>0.42</v>
      </c>
      <c r="V28" s="25">
        <v>0.45</v>
      </c>
      <c r="W28" s="25">
        <v>0.64</v>
      </c>
      <c r="X28" s="25">
        <v>9.39</v>
      </c>
      <c r="Y28" s="25">
        <v>0</v>
      </c>
      <c r="AA28" s="25">
        <v>0.42</v>
      </c>
      <c r="AB28" s="25">
        <v>0.45</v>
      </c>
      <c r="AC28" s="25">
        <v>0.64</v>
      </c>
      <c r="AD28" s="25">
        <v>10.23</v>
      </c>
      <c r="AE28" s="25">
        <v>0</v>
      </c>
      <c r="AG28" s="25">
        <v>0.42</v>
      </c>
      <c r="AH28" s="25">
        <v>0.45</v>
      </c>
      <c r="AI28" s="25">
        <v>0.64</v>
      </c>
      <c r="AJ28" s="25">
        <v>7.25</v>
      </c>
      <c r="AK28" s="25">
        <v>0</v>
      </c>
    </row>
    <row r="29" spans="2:37" s="23" customFormat="1" x14ac:dyDescent="0.25">
      <c r="B29" s="20">
        <v>2044</v>
      </c>
      <c r="C29" s="25">
        <v>0.42</v>
      </c>
      <c r="D29" s="25">
        <v>0.45</v>
      </c>
      <c r="E29" s="25">
        <v>0.64</v>
      </c>
      <c r="F29" s="25">
        <v>12.69</v>
      </c>
      <c r="G29" s="25">
        <v>0</v>
      </c>
      <c r="I29" s="25">
        <v>0.42</v>
      </c>
      <c r="J29" s="25">
        <v>0.45</v>
      </c>
      <c r="K29" s="25">
        <v>0.64</v>
      </c>
      <c r="L29" s="25">
        <v>19.64</v>
      </c>
      <c r="M29" s="25">
        <v>0</v>
      </c>
      <c r="O29" s="25">
        <v>0.42</v>
      </c>
      <c r="P29" s="25">
        <v>0.45</v>
      </c>
      <c r="Q29" s="25">
        <v>0.64</v>
      </c>
      <c r="R29" s="25">
        <v>19.7</v>
      </c>
      <c r="S29" s="25">
        <v>0.51</v>
      </c>
      <c r="U29" s="25">
        <v>0.42</v>
      </c>
      <c r="V29" s="25">
        <v>0.45</v>
      </c>
      <c r="W29" s="25">
        <v>0.64</v>
      </c>
      <c r="X29" s="25">
        <v>9.39</v>
      </c>
      <c r="Y29" s="25">
        <v>0</v>
      </c>
      <c r="AA29" s="25">
        <v>0.42</v>
      </c>
      <c r="AB29" s="25">
        <v>0.45</v>
      </c>
      <c r="AC29" s="25">
        <v>0.64</v>
      </c>
      <c r="AD29" s="25">
        <v>10.77</v>
      </c>
      <c r="AE29" s="25">
        <v>0</v>
      </c>
      <c r="AG29" s="25">
        <v>0.42</v>
      </c>
      <c r="AH29" s="25">
        <v>0.45</v>
      </c>
      <c r="AI29" s="25">
        <v>0.64</v>
      </c>
      <c r="AJ29" s="25">
        <v>8.4</v>
      </c>
      <c r="AK29" s="25">
        <v>0</v>
      </c>
    </row>
    <row r="30" spans="2:37" s="23" customFormat="1" x14ac:dyDescent="0.25">
      <c r="B30" s="20">
        <v>2045</v>
      </c>
      <c r="C30" s="25">
        <v>0.42</v>
      </c>
      <c r="D30" s="25">
        <v>0.45</v>
      </c>
      <c r="E30" s="25">
        <v>0.64</v>
      </c>
      <c r="F30" s="25">
        <v>12.69</v>
      </c>
      <c r="G30" s="25">
        <v>0</v>
      </c>
      <c r="I30" s="25">
        <v>0.42</v>
      </c>
      <c r="J30" s="25">
        <v>0.45</v>
      </c>
      <c r="K30" s="25">
        <v>0.64</v>
      </c>
      <c r="L30" s="25">
        <v>18.09</v>
      </c>
      <c r="M30" s="25">
        <v>0</v>
      </c>
      <c r="O30" s="25">
        <v>0.42</v>
      </c>
      <c r="P30" s="25">
        <v>0.45</v>
      </c>
      <c r="Q30" s="25">
        <v>0.64</v>
      </c>
      <c r="R30" s="25">
        <v>19.89</v>
      </c>
      <c r="S30" s="25">
        <v>0.51</v>
      </c>
      <c r="U30" s="25">
        <v>0.42</v>
      </c>
      <c r="V30" s="25">
        <v>0.45</v>
      </c>
      <c r="W30" s="25">
        <v>0.64</v>
      </c>
      <c r="X30" s="25">
        <v>9.39</v>
      </c>
      <c r="Y30" s="25">
        <v>0</v>
      </c>
      <c r="AA30" s="25">
        <v>0.42</v>
      </c>
      <c r="AB30" s="25">
        <v>0.45</v>
      </c>
      <c r="AC30" s="25">
        <v>0.64</v>
      </c>
      <c r="AD30" s="25">
        <v>12.21</v>
      </c>
      <c r="AE30" s="25">
        <v>0</v>
      </c>
      <c r="AG30" s="25">
        <v>0.42</v>
      </c>
      <c r="AH30" s="25">
        <v>0.45</v>
      </c>
      <c r="AI30" s="25">
        <v>0.64</v>
      </c>
      <c r="AJ30" s="25">
        <v>10.9</v>
      </c>
      <c r="AK30" s="25">
        <v>0</v>
      </c>
    </row>
    <row r="31" spans="2:37" s="23" customFormat="1" x14ac:dyDescent="0.25">
      <c r="B31" s="20">
        <v>2046</v>
      </c>
      <c r="C31" s="25">
        <v>0.42</v>
      </c>
      <c r="D31" s="25">
        <v>0.45</v>
      </c>
      <c r="E31" s="25">
        <v>0.64</v>
      </c>
      <c r="F31" s="25">
        <v>11.73</v>
      </c>
      <c r="G31" s="25">
        <v>0</v>
      </c>
      <c r="I31" s="25">
        <v>0.42</v>
      </c>
      <c r="J31" s="25">
        <v>0.45</v>
      </c>
      <c r="K31" s="25">
        <v>0.64</v>
      </c>
      <c r="L31" s="25">
        <v>15.59</v>
      </c>
      <c r="M31" s="25">
        <v>0</v>
      </c>
      <c r="O31" s="25">
        <v>0.42</v>
      </c>
      <c r="P31" s="25">
        <v>0.45</v>
      </c>
      <c r="Q31" s="25">
        <v>0.64</v>
      </c>
      <c r="R31" s="25">
        <v>17.39</v>
      </c>
      <c r="S31" s="25">
        <v>0.51</v>
      </c>
      <c r="U31" s="25">
        <v>0.42</v>
      </c>
      <c r="V31" s="25">
        <v>0.45</v>
      </c>
      <c r="W31" s="25">
        <v>0.64</v>
      </c>
      <c r="X31" s="25">
        <v>9.16</v>
      </c>
      <c r="Y31" s="25">
        <v>0</v>
      </c>
      <c r="AA31" s="25">
        <v>0.42</v>
      </c>
      <c r="AB31" s="25">
        <v>0.45</v>
      </c>
      <c r="AC31" s="25">
        <v>0.64</v>
      </c>
      <c r="AD31" s="25">
        <v>13.12</v>
      </c>
      <c r="AE31" s="25">
        <v>0</v>
      </c>
      <c r="AG31" s="25">
        <v>0.42</v>
      </c>
      <c r="AH31" s="25">
        <v>0.45</v>
      </c>
      <c r="AI31" s="25">
        <v>0.64</v>
      </c>
      <c r="AJ31" s="25">
        <v>11.94</v>
      </c>
      <c r="AK31" s="25">
        <v>0</v>
      </c>
    </row>
    <row r="32" spans="2:37" s="23" customFormat="1" x14ac:dyDescent="0.25">
      <c r="B32" s="20">
        <v>2047</v>
      </c>
      <c r="C32" s="25">
        <v>0.42</v>
      </c>
      <c r="D32" s="25">
        <v>0.45</v>
      </c>
      <c r="E32" s="25">
        <v>0.64</v>
      </c>
      <c r="F32" s="25">
        <v>11.73</v>
      </c>
      <c r="G32" s="25">
        <v>0</v>
      </c>
      <c r="I32" s="25">
        <v>0.42</v>
      </c>
      <c r="J32" s="25">
        <v>0.45</v>
      </c>
      <c r="K32" s="25">
        <v>0.64</v>
      </c>
      <c r="L32" s="25">
        <v>15.59</v>
      </c>
      <c r="M32" s="25">
        <v>0</v>
      </c>
      <c r="O32" s="25">
        <v>0.42</v>
      </c>
      <c r="P32" s="25">
        <v>0.45</v>
      </c>
      <c r="Q32" s="25">
        <v>0.64</v>
      </c>
      <c r="R32" s="25">
        <v>15.91</v>
      </c>
      <c r="S32" s="25">
        <v>0.51</v>
      </c>
      <c r="U32" s="25">
        <v>0.42</v>
      </c>
      <c r="V32" s="25">
        <v>0.45</v>
      </c>
      <c r="W32" s="25">
        <v>0.64</v>
      </c>
      <c r="X32" s="25">
        <v>8.7799999999999994</v>
      </c>
      <c r="Y32" s="25">
        <v>0</v>
      </c>
      <c r="AA32" s="25">
        <v>0.42</v>
      </c>
      <c r="AB32" s="25">
        <v>0.45</v>
      </c>
      <c r="AC32" s="25">
        <v>0.64</v>
      </c>
      <c r="AD32" s="25">
        <v>13.08</v>
      </c>
      <c r="AE32" s="25">
        <v>0</v>
      </c>
      <c r="AG32" s="25">
        <v>0.42</v>
      </c>
      <c r="AH32" s="25">
        <v>0.45</v>
      </c>
      <c r="AI32" s="25">
        <v>0.64</v>
      </c>
      <c r="AJ32" s="25">
        <v>12.17</v>
      </c>
      <c r="AK32" s="25">
        <v>0</v>
      </c>
    </row>
    <row r="33" spans="2:37" s="23" customFormat="1" x14ac:dyDescent="0.25">
      <c r="B33" s="20">
        <v>2048</v>
      </c>
      <c r="C33" s="25">
        <v>0.42</v>
      </c>
      <c r="D33" s="25">
        <v>0.45</v>
      </c>
      <c r="E33" s="25">
        <v>0.64</v>
      </c>
      <c r="F33" s="25">
        <v>9.76</v>
      </c>
      <c r="G33" s="25">
        <v>0</v>
      </c>
      <c r="I33" s="25">
        <v>0.42</v>
      </c>
      <c r="J33" s="25">
        <v>0.45</v>
      </c>
      <c r="K33" s="25">
        <v>0.64</v>
      </c>
      <c r="L33" s="25">
        <v>13.45</v>
      </c>
      <c r="M33" s="25">
        <v>0</v>
      </c>
      <c r="O33" s="25">
        <v>0.42</v>
      </c>
      <c r="P33" s="25">
        <v>0.45</v>
      </c>
      <c r="Q33" s="25">
        <v>0.64</v>
      </c>
      <c r="R33" s="25">
        <v>14.18</v>
      </c>
      <c r="S33" s="25">
        <v>0.51</v>
      </c>
      <c r="U33" s="25">
        <v>0.42</v>
      </c>
      <c r="V33" s="25">
        <v>0.45</v>
      </c>
      <c r="W33" s="25">
        <v>0.64</v>
      </c>
      <c r="X33" s="25">
        <v>8.1</v>
      </c>
      <c r="Y33" s="25">
        <v>0</v>
      </c>
      <c r="AA33" s="25">
        <v>0.42</v>
      </c>
      <c r="AB33" s="25">
        <v>0.45</v>
      </c>
      <c r="AC33" s="25">
        <v>0.64</v>
      </c>
      <c r="AD33" s="25">
        <v>13.08</v>
      </c>
      <c r="AE33" s="25">
        <v>0</v>
      </c>
      <c r="AG33" s="25">
        <v>0.42</v>
      </c>
      <c r="AH33" s="25">
        <v>0.45</v>
      </c>
      <c r="AI33" s="25">
        <v>0.64</v>
      </c>
      <c r="AJ33" s="25">
        <v>12.17</v>
      </c>
      <c r="AK33" s="25">
        <v>0</v>
      </c>
    </row>
    <row r="34" spans="2:37" s="23" customFormat="1" x14ac:dyDescent="0.25">
      <c r="B34" s="20">
        <v>2049</v>
      </c>
      <c r="C34" s="25">
        <v>0.42</v>
      </c>
      <c r="D34" s="25">
        <v>0.45</v>
      </c>
      <c r="E34" s="25">
        <v>0.64</v>
      </c>
      <c r="F34" s="25">
        <v>9.76</v>
      </c>
      <c r="G34" s="25">
        <v>0</v>
      </c>
      <c r="I34" s="25">
        <v>0.42</v>
      </c>
      <c r="J34" s="25">
        <v>0.45</v>
      </c>
      <c r="K34" s="25">
        <v>0.64</v>
      </c>
      <c r="L34" s="25">
        <v>13.45</v>
      </c>
      <c r="M34" s="25">
        <v>0</v>
      </c>
      <c r="O34" s="25">
        <v>0.42</v>
      </c>
      <c r="P34" s="25">
        <v>0.45</v>
      </c>
      <c r="Q34" s="25">
        <v>0.64</v>
      </c>
      <c r="R34" s="25">
        <v>13.44</v>
      </c>
      <c r="S34" s="25">
        <v>0.51</v>
      </c>
      <c r="U34" s="25">
        <v>0.42</v>
      </c>
      <c r="V34" s="25">
        <v>0.45</v>
      </c>
      <c r="W34" s="25">
        <v>0.64</v>
      </c>
      <c r="X34" s="25">
        <v>7.02</v>
      </c>
      <c r="Y34" s="25">
        <v>0</v>
      </c>
      <c r="AA34" s="25">
        <v>0.42</v>
      </c>
      <c r="AB34" s="25">
        <v>0.45</v>
      </c>
      <c r="AC34" s="25">
        <v>0.64</v>
      </c>
      <c r="AD34" s="25">
        <v>11.91</v>
      </c>
      <c r="AE34" s="25">
        <v>0</v>
      </c>
      <c r="AG34" s="25">
        <v>0.42</v>
      </c>
      <c r="AH34" s="25">
        <v>0.45</v>
      </c>
      <c r="AI34" s="25">
        <v>0.64</v>
      </c>
      <c r="AJ34" s="25">
        <v>11.48</v>
      </c>
      <c r="AK34" s="25">
        <v>0</v>
      </c>
    </row>
    <row r="35" spans="2:37" s="23" customFormat="1" x14ac:dyDescent="0.25">
      <c r="B35" s="20">
        <v>2050</v>
      </c>
      <c r="C35" s="25">
        <v>0.42</v>
      </c>
      <c r="D35" s="25">
        <v>0.45</v>
      </c>
      <c r="E35" s="25">
        <v>0.64</v>
      </c>
      <c r="F35" s="25">
        <v>8.7799999999999994</v>
      </c>
      <c r="G35" s="25">
        <v>0</v>
      </c>
      <c r="I35" s="25">
        <v>0.42</v>
      </c>
      <c r="J35" s="25">
        <v>0.45</v>
      </c>
      <c r="K35" s="25">
        <v>0.64</v>
      </c>
      <c r="L35" s="25">
        <v>13.45</v>
      </c>
      <c r="M35" s="25">
        <v>0</v>
      </c>
      <c r="O35" s="25">
        <v>0.42</v>
      </c>
      <c r="P35" s="25">
        <v>0.45</v>
      </c>
      <c r="Q35" s="25">
        <v>0.64</v>
      </c>
      <c r="R35" s="25">
        <v>13.47</v>
      </c>
      <c r="S35" s="25">
        <v>0.51</v>
      </c>
      <c r="U35" s="25">
        <v>0.42</v>
      </c>
      <c r="V35" s="25">
        <v>0.45</v>
      </c>
      <c r="W35" s="25">
        <v>0.64</v>
      </c>
      <c r="X35" s="25">
        <v>5.74</v>
      </c>
      <c r="Y35" s="25">
        <v>0</v>
      </c>
      <c r="AA35" s="25">
        <v>0.42</v>
      </c>
      <c r="AB35" s="25">
        <v>0.45</v>
      </c>
      <c r="AC35" s="25">
        <v>0.64</v>
      </c>
      <c r="AD35" s="25">
        <v>10.71</v>
      </c>
      <c r="AE35" s="25">
        <v>0</v>
      </c>
      <c r="AG35" s="25">
        <v>0.42</v>
      </c>
      <c r="AH35" s="25">
        <v>0.45</v>
      </c>
      <c r="AI35" s="25">
        <v>2.4</v>
      </c>
      <c r="AJ35" s="25">
        <v>11.48</v>
      </c>
      <c r="AK35" s="25">
        <v>0</v>
      </c>
    </row>
  </sheetData>
  <mergeCells count="12">
    <mergeCell ref="AG2:AK2"/>
    <mergeCell ref="AG3:AK3"/>
    <mergeCell ref="U2:Y2"/>
    <mergeCell ref="U3:Y3"/>
    <mergeCell ref="AA2:AE2"/>
    <mergeCell ref="AA3:AE3"/>
    <mergeCell ref="C2:G2"/>
    <mergeCell ref="C3:G3"/>
    <mergeCell ref="I2:M2"/>
    <mergeCell ref="I3:M3"/>
    <mergeCell ref="O2:S2"/>
    <mergeCell ref="O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2FB4-47FF-436E-8DDE-5DCE7F558BFB}">
  <dimension ref="A1:DV38"/>
  <sheetViews>
    <sheetView showGridLines="0" topLeftCell="CH16" zoomScale="60" zoomScaleNormal="60" workbookViewId="0">
      <selection activeCell="AM38" sqref="AM38:DK38"/>
    </sheetView>
  </sheetViews>
  <sheetFormatPr defaultRowHeight="15" x14ac:dyDescent="0.25"/>
  <cols>
    <col min="3" max="3" width="11.42578125" customWidth="1"/>
    <col min="4" max="4" width="10.7109375" customWidth="1"/>
    <col min="5" max="5" width="10.85546875" customWidth="1"/>
    <col min="11" max="11" width="14.42578125" customWidth="1"/>
    <col min="12" max="12" width="10" customWidth="1"/>
    <col min="14" max="14" width="10.42578125" customWidth="1"/>
    <col min="18" max="18" width="11.5703125" customWidth="1"/>
    <col min="19" max="19" width="11.42578125" customWidth="1"/>
    <col min="20" max="20" width="11.140625" customWidth="1"/>
    <col min="30" max="30" width="11.7109375" customWidth="1"/>
    <col min="49" max="49" width="11.28515625" customWidth="1"/>
    <col min="64" max="64" width="11.28515625" customWidth="1"/>
    <col min="82" max="82" width="11.42578125" customWidth="1"/>
    <col min="100" max="100" width="11.5703125" customWidth="1"/>
  </cols>
  <sheetData>
    <row r="1" spans="1:126" s="4" customFormat="1" ht="15.75" thickBot="1" x14ac:dyDescent="0.3">
      <c r="AN1" s="17"/>
    </row>
    <row r="2" spans="1:126" s="4" customFormat="1" ht="15.75" thickBot="1" x14ac:dyDescent="0.3">
      <c r="A2" s="19"/>
      <c r="C2" s="53" t="s">
        <v>24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V2" s="53" t="s">
        <v>24</v>
      </c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18"/>
      <c r="AO2" s="53" t="s">
        <v>24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/>
      <c r="BH2" s="53" t="s">
        <v>24</v>
      </c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/>
      <c r="CA2" s="53" t="s">
        <v>24</v>
      </c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/>
      <c r="CT2" s="53" t="s">
        <v>24</v>
      </c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</row>
    <row r="3" spans="1:126" s="4" customFormat="1" x14ac:dyDescent="0.25">
      <c r="A3" s="19"/>
      <c r="C3" s="56" t="s">
        <v>54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V3" s="56" t="s">
        <v>55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18"/>
      <c r="AO3" s="56" t="s">
        <v>56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/>
      <c r="BH3" s="56" t="s">
        <v>57</v>
      </c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/>
      <c r="CA3" s="56" t="s">
        <v>58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/>
      <c r="CT3" s="56" t="s">
        <v>59</v>
      </c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</row>
    <row r="4" spans="1:126" s="28" customFormat="1" ht="47.1" customHeight="1" x14ac:dyDescent="0.25">
      <c r="A4" s="26"/>
      <c r="B4" s="27" t="s">
        <v>26</v>
      </c>
      <c r="C4" s="30" t="s">
        <v>7</v>
      </c>
      <c r="D4" s="30" t="s">
        <v>8</v>
      </c>
      <c r="E4" s="30" t="s">
        <v>9</v>
      </c>
      <c r="F4" s="30" t="s">
        <v>10</v>
      </c>
      <c r="G4" s="30" t="s">
        <v>3</v>
      </c>
      <c r="H4" s="30" t="s">
        <v>11</v>
      </c>
      <c r="I4" s="30" t="s">
        <v>12</v>
      </c>
      <c r="J4" s="30" t="s">
        <v>13</v>
      </c>
      <c r="K4" s="30" t="s">
        <v>14</v>
      </c>
      <c r="L4" s="30" t="s">
        <v>2</v>
      </c>
      <c r="M4" s="30" t="s">
        <v>15</v>
      </c>
      <c r="N4" s="30" t="s">
        <v>16</v>
      </c>
      <c r="O4" s="30" t="s">
        <v>17</v>
      </c>
      <c r="P4" s="30" t="s">
        <v>18</v>
      </c>
      <c r="Q4" s="30" t="s">
        <v>19</v>
      </c>
      <c r="R4" s="30" t="s">
        <v>20</v>
      </c>
      <c r="S4" s="30" t="s">
        <v>21</v>
      </c>
      <c r="T4" s="30" t="s">
        <v>42</v>
      </c>
      <c r="V4" s="30" t="s">
        <v>7</v>
      </c>
      <c r="W4" s="30" t="s">
        <v>8</v>
      </c>
      <c r="X4" s="30" t="s">
        <v>9</v>
      </c>
      <c r="Y4" s="30" t="s">
        <v>10</v>
      </c>
      <c r="Z4" s="30" t="s">
        <v>3</v>
      </c>
      <c r="AA4" s="30" t="s">
        <v>11</v>
      </c>
      <c r="AB4" s="30" t="s">
        <v>12</v>
      </c>
      <c r="AC4" s="30" t="s">
        <v>13</v>
      </c>
      <c r="AD4" s="30" t="s">
        <v>14</v>
      </c>
      <c r="AE4" s="30" t="s">
        <v>2</v>
      </c>
      <c r="AF4" s="30" t="s">
        <v>15</v>
      </c>
      <c r="AG4" s="30" t="s">
        <v>16</v>
      </c>
      <c r="AH4" s="30" t="s">
        <v>17</v>
      </c>
      <c r="AI4" s="30" t="s">
        <v>18</v>
      </c>
      <c r="AJ4" s="30" t="s">
        <v>19</v>
      </c>
      <c r="AK4" s="30" t="s">
        <v>20</v>
      </c>
      <c r="AL4" s="30" t="s">
        <v>21</v>
      </c>
      <c r="AM4" s="30" t="s">
        <v>42</v>
      </c>
      <c r="AN4" s="31"/>
      <c r="AO4" s="30" t="s">
        <v>7</v>
      </c>
      <c r="AP4" s="30" t="s">
        <v>8</v>
      </c>
      <c r="AQ4" s="30" t="s">
        <v>9</v>
      </c>
      <c r="AR4" s="30" t="s">
        <v>10</v>
      </c>
      <c r="AS4" s="30" t="s">
        <v>3</v>
      </c>
      <c r="AT4" s="30" t="s">
        <v>11</v>
      </c>
      <c r="AU4" s="30" t="s">
        <v>12</v>
      </c>
      <c r="AV4" s="30" t="s">
        <v>13</v>
      </c>
      <c r="AW4" s="30" t="s">
        <v>14</v>
      </c>
      <c r="AX4" s="30" t="s">
        <v>2</v>
      </c>
      <c r="AY4" s="30" t="s">
        <v>15</v>
      </c>
      <c r="AZ4" s="30" t="s">
        <v>16</v>
      </c>
      <c r="BA4" s="30" t="s">
        <v>17</v>
      </c>
      <c r="BB4" s="30" t="s">
        <v>18</v>
      </c>
      <c r="BC4" s="30" t="s">
        <v>19</v>
      </c>
      <c r="BD4" s="30" t="s">
        <v>20</v>
      </c>
      <c r="BE4" s="30" t="s">
        <v>21</v>
      </c>
      <c r="BF4" s="30" t="s">
        <v>42</v>
      </c>
      <c r="BG4" s="23"/>
      <c r="BH4" s="30" t="s">
        <v>7</v>
      </c>
      <c r="BI4" s="30" t="s">
        <v>8</v>
      </c>
      <c r="BJ4" s="30" t="s">
        <v>9</v>
      </c>
      <c r="BK4" s="30" t="s">
        <v>10</v>
      </c>
      <c r="BL4" s="30" t="s">
        <v>3</v>
      </c>
      <c r="BM4" s="30" t="s">
        <v>11</v>
      </c>
      <c r="BN4" s="30" t="s">
        <v>12</v>
      </c>
      <c r="BO4" s="30" t="s">
        <v>13</v>
      </c>
      <c r="BP4" s="30" t="s">
        <v>14</v>
      </c>
      <c r="BQ4" s="30" t="s">
        <v>2</v>
      </c>
      <c r="BR4" s="30" t="s">
        <v>15</v>
      </c>
      <c r="BS4" s="30" t="s">
        <v>16</v>
      </c>
      <c r="BT4" s="30" t="s">
        <v>17</v>
      </c>
      <c r="BU4" s="30" t="s">
        <v>18</v>
      </c>
      <c r="BV4" s="30" t="s">
        <v>19</v>
      </c>
      <c r="BW4" s="30" t="s">
        <v>20</v>
      </c>
      <c r="BX4" s="30" t="s">
        <v>21</v>
      </c>
      <c r="BY4" s="30" t="s">
        <v>42</v>
      </c>
      <c r="BZ4" s="23"/>
      <c r="CA4" s="30" t="s">
        <v>7</v>
      </c>
      <c r="CB4" s="30" t="s">
        <v>8</v>
      </c>
      <c r="CC4" s="30" t="s">
        <v>9</v>
      </c>
      <c r="CD4" s="30" t="s">
        <v>10</v>
      </c>
      <c r="CE4" s="30" t="s">
        <v>3</v>
      </c>
      <c r="CF4" s="30" t="s">
        <v>11</v>
      </c>
      <c r="CG4" s="30" t="s">
        <v>12</v>
      </c>
      <c r="CH4" s="30" t="s">
        <v>13</v>
      </c>
      <c r="CI4" s="30" t="s">
        <v>14</v>
      </c>
      <c r="CJ4" s="30" t="s">
        <v>2</v>
      </c>
      <c r="CK4" s="30" t="s">
        <v>15</v>
      </c>
      <c r="CL4" s="30" t="s">
        <v>16</v>
      </c>
      <c r="CM4" s="30" t="s">
        <v>17</v>
      </c>
      <c r="CN4" s="30" t="s">
        <v>18</v>
      </c>
      <c r="CO4" s="30" t="s">
        <v>19</v>
      </c>
      <c r="CP4" s="30" t="s">
        <v>20</v>
      </c>
      <c r="CQ4" s="30" t="s">
        <v>21</v>
      </c>
      <c r="CR4" s="30" t="s">
        <v>42</v>
      </c>
      <c r="CS4" s="23"/>
      <c r="CT4" s="30" t="s">
        <v>7</v>
      </c>
      <c r="CU4" s="30" t="s">
        <v>8</v>
      </c>
      <c r="CV4" s="30" t="s">
        <v>9</v>
      </c>
      <c r="CW4" s="30" t="s">
        <v>10</v>
      </c>
      <c r="CX4" s="30" t="s">
        <v>3</v>
      </c>
      <c r="CY4" s="30" t="s">
        <v>11</v>
      </c>
      <c r="CZ4" s="30" t="s">
        <v>12</v>
      </c>
      <c r="DA4" s="30" t="s">
        <v>13</v>
      </c>
      <c r="DB4" s="30" t="s">
        <v>14</v>
      </c>
      <c r="DC4" s="30" t="s">
        <v>2</v>
      </c>
      <c r="DD4" s="30" t="s">
        <v>15</v>
      </c>
      <c r="DE4" s="30" t="s">
        <v>16</v>
      </c>
      <c r="DF4" s="30" t="s">
        <v>17</v>
      </c>
      <c r="DG4" s="30" t="s">
        <v>18</v>
      </c>
      <c r="DH4" s="30" t="s">
        <v>19</v>
      </c>
      <c r="DI4" s="30" t="s">
        <v>20</v>
      </c>
      <c r="DJ4" s="30" t="s">
        <v>21</v>
      </c>
      <c r="DK4" s="30" t="s">
        <v>42</v>
      </c>
    </row>
    <row r="5" spans="1:126" s="28" customFormat="1" x14ac:dyDescent="0.25">
      <c r="A5" s="26"/>
      <c r="B5" s="27">
        <v>2020</v>
      </c>
      <c r="C5" s="21">
        <v>0</v>
      </c>
      <c r="D5" s="21">
        <v>42.8</v>
      </c>
      <c r="E5" s="21">
        <v>0</v>
      </c>
      <c r="F5" s="21">
        <v>108.2</v>
      </c>
      <c r="G5" s="21">
        <v>0</v>
      </c>
      <c r="H5" s="21">
        <v>0.3</v>
      </c>
      <c r="I5" s="21">
        <v>0</v>
      </c>
      <c r="J5" s="21">
        <v>0</v>
      </c>
      <c r="K5" s="21">
        <v>0</v>
      </c>
      <c r="L5" s="21">
        <v>61.9</v>
      </c>
      <c r="M5" s="21">
        <v>0.2</v>
      </c>
      <c r="N5" s="21">
        <v>-1.1000000000000001</v>
      </c>
      <c r="O5" s="21">
        <v>3.3</v>
      </c>
      <c r="P5" s="21">
        <v>5.6</v>
      </c>
      <c r="Q5" s="21">
        <v>11.8</v>
      </c>
      <c r="R5" s="21">
        <v>35</v>
      </c>
      <c r="S5" s="21">
        <v>31.2</v>
      </c>
      <c r="T5" s="21">
        <v>30.1</v>
      </c>
      <c r="U5" s="22"/>
      <c r="V5" s="21">
        <v>0</v>
      </c>
      <c r="W5" s="21">
        <v>42.8</v>
      </c>
      <c r="X5" s="21">
        <v>0</v>
      </c>
      <c r="Y5" s="21">
        <v>108.2</v>
      </c>
      <c r="Z5" s="21">
        <v>0</v>
      </c>
      <c r="AA5" s="21">
        <v>0.3</v>
      </c>
      <c r="AB5" s="21">
        <v>0</v>
      </c>
      <c r="AC5" s="21">
        <v>0</v>
      </c>
      <c r="AD5" s="21">
        <v>0</v>
      </c>
      <c r="AE5" s="21">
        <v>61.9</v>
      </c>
      <c r="AF5" s="21">
        <v>0.2</v>
      </c>
      <c r="AG5" s="21">
        <v>-1.1000000000000001</v>
      </c>
      <c r="AH5" s="21">
        <v>3.3</v>
      </c>
      <c r="AI5" s="21">
        <v>5.6</v>
      </c>
      <c r="AJ5" s="21">
        <v>11.8</v>
      </c>
      <c r="AK5" s="21">
        <v>35</v>
      </c>
      <c r="AL5" s="21">
        <v>31.2</v>
      </c>
      <c r="AM5" s="21">
        <v>30.1</v>
      </c>
      <c r="AN5" s="22"/>
      <c r="AO5" s="21">
        <v>0</v>
      </c>
      <c r="AP5" s="21">
        <v>42.8</v>
      </c>
      <c r="AQ5" s="21">
        <v>0</v>
      </c>
      <c r="AR5" s="21">
        <v>108.2</v>
      </c>
      <c r="AS5" s="21">
        <v>0</v>
      </c>
      <c r="AT5" s="21">
        <v>0.3</v>
      </c>
      <c r="AU5" s="21">
        <v>0</v>
      </c>
      <c r="AV5" s="21">
        <v>0</v>
      </c>
      <c r="AW5" s="21">
        <v>0</v>
      </c>
      <c r="AX5" s="21">
        <v>61.9</v>
      </c>
      <c r="AY5" s="21">
        <v>0.2</v>
      </c>
      <c r="AZ5" s="21">
        <v>-1.1000000000000001</v>
      </c>
      <c r="BA5" s="21">
        <v>3.3</v>
      </c>
      <c r="BB5" s="21">
        <v>5.6</v>
      </c>
      <c r="BC5" s="21">
        <v>11.8</v>
      </c>
      <c r="BD5" s="21">
        <v>35</v>
      </c>
      <c r="BE5" s="21">
        <v>31.2</v>
      </c>
      <c r="BF5" s="21">
        <v>30.1</v>
      </c>
      <c r="BG5" s="21"/>
      <c r="BH5" s="21">
        <v>0</v>
      </c>
      <c r="BI5" s="21">
        <v>42.8</v>
      </c>
      <c r="BJ5" s="21">
        <v>0</v>
      </c>
      <c r="BK5" s="21">
        <v>108.5</v>
      </c>
      <c r="BL5" s="21">
        <v>0</v>
      </c>
      <c r="BM5" s="21">
        <v>0.3</v>
      </c>
      <c r="BN5" s="21">
        <v>0</v>
      </c>
      <c r="BO5" s="21">
        <v>0</v>
      </c>
      <c r="BP5" s="21">
        <v>0</v>
      </c>
      <c r="BQ5" s="21">
        <v>61.9</v>
      </c>
      <c r="BR5" s="21">
        <v>0.2</v>
      </c>
      <c r="BS5" s="21">
        <v>-1.1000000000000001</v>
      </c>
      <c r="BT5" s="21">
        <v>3.3</v>
      </c>
      <c r="BU5" s="21">
        <v>5.6</v>
      </c>
      <c r="BV5" s="21">
        <v>11.8</v>
      </c>
      <c r="BW5" s="21">
        <v>35</v>
      </c>
      <c r="BX5" s="21">
        <v>31.2</v>
      </c>
      <c r="BY5" s="21">
        <v>30.2</v>
      </c>
      <c r="BZ5" s="23"/>
      <c r="CA5" s="21">
        <v>0</v>
      </c>
      <c r="CB5" s="21">
        <v>42.8</v>
      </c>
      <c r="CC5" s="21">
        <v>0</v>
      </c>
      <c r="CD5" s="21">
        <v>108.5</v>
      </c>
      <c r="CE5" s="21">
        <v>0</v>
      </c>
      <c r="CF5" s="21">
        <v>0.3</v>
      </c>
      <c r="CG5" s="21">
        <v>0</v>
      </c>
      <c r="CH5" s="21">
        <v>0</v>
      </c>
      <c r="CI5" s="21">
        <v>0</v>
      </c>
      <c r="CJ5" s="21">
        <v>61.9</v>
      </c>
      <c r="CK5" s="21">
        <v>0.2</v>
      </c>
      <c r="CL5" s="21">
        <v>-1.1000000000000001</v>
      </c>
      <c r="CM5" s="21">
        <v>3.3</v>
      </c>
      <c r="CN5" s="21">
        <v>5.6</v>
      </c>
      <c r="CO5" s="21">
        <v>11.8</v>
      </c>
      <c r="CP5" s="21">
        <v>35</v>
      </c>
      <c r="CQ5" s="21">
        <v>31.2</v>
      </c>
      <c r="CR5" s="21">
        <v>30.2</v>
      </c>
      <c r="CS5" s="23"/>
      <c r="CT5" s="21">
        <v>0</v>
      </c>
      <c r="CU5" s="21">
        <v>42.8</v>
      </c>
      <c r="CV5" s="21">
        <v>0</v>
      </c>
      <c r="CW5" s="21">
        <v>108.5</v>
      </c>
      <c r="CX5" s="21">
        <v>0</v>
      </c>
      <c r="CY5" s="21">
        <v>0.3</v>
      </c>
      <c r="CZ5" s="21">
        <v>0</v>
      </c>
      <c r="DA5" s="21">
        <v>0</v>
      </c>
      <c r="DB5" s="21">
        <v>0</v>
      </c>
      <c r="DC5" s="21">
        <v>61.9</v>
      </c>
      <c r="DD5" s="21">
        <v>0.2</v>
      </c>
      <c r="DE5" s="21">
        <v>-1.1000000000000001</v>
      </c>
      <c r="DF5" s="21">
        <v>3.3</v>
      </c>
      <c r="DG5" s="21">
        <v>5.6</v>
      </c>
      <c r="DH5" s="21">
        <v>11.8</v>
      </c>
      <c r="DI5" s="21">
        <v>35</v>
      </c>
      <c r="DJ5" s="21">
        <v>31.2</v>
      </c>
      <c r="DK5" s="21">
        <v>30.2</v>
      </c>
      <c r="DL5" s="22"/>
    </row>
    <row r="6" spans="1:126" s="28" customFormat="1" x14ac:dyDescent="0.25">
      <c r="A6" s="26"/>
      <c r="B6" s="27">
        <v>2021</v>
      </c>
      <c r="C6" s="21">
        <v>0</v>
      </c>
      <c r="D6" s="21">
        <v>44.4</v>
      </c>
      <c r="E6" s="21">
        <v>0</v>
      </c>
      <c r="F6" s="21">
        <v>108.2</v>
      </c>
      <c r="G6" s="21">
        <v>0</v>
      </c>
      <c r="H6" s="21">
        <v>0.6</v>
      </c>
      <c r="I6" s="21">
        <v>0</v>
      </c>
      <c r="J6" s="21">
        <v>0</v>
      </c>
      <c r="K6" s="21">
        <v>0</v>
      </c>
      <c r="L6" s="21">
        <v>61</v>
      </c>
      <c r="M6" s="21">
        <v>0.2</v>
      </c>
      <c r="N6" s="21">
        <v>-1.1000000000000001</v>
      </c>
      <c r="O6" s="21">
        <v>3.8</v>
      </c>
      <c r="P6" s="21">
        <v>5.6</v>
      </c>
      <c r="Q6" s="21">
        <v>14.2</v>
      </c>
      <c r="R6" s="21">
        <v>37.9</v>
      </c>
      <c r="S6" s="21">
        <v>32.799999999999997</v>
      </c>
      <c r="T6" s="21">
        <v>24.8</v>
      </c>
      <c r="U6" s="22"/>
      <c r="V6" s="21">
        <v>0</v>
      </c>
      <c r="W6" s="21">
        <v>44.4</v>
      </c>
      <c r="X6" s="21">
        <v>0</v>
      </c>
      <c r="Y6" s="21">
        <v>108.2</v>
      </c>
      <c r="Z6" s="21">
        <v>0</v>
      </c>
      <c r="AA6" s="21">
        <v>0.6</v>
      </c>
      <c r="AB6" s="21">
        <v>0</v>
      </c>
      <c r="AC6" s="21">
        <v>0</v>
      </c>
      <c r="AD6" s="21">
        <v>0</v>
      </c>
      <c r="AE6" s="21">
        <v>61</v>
      </c>
      <c r="AF6" s="21">
        <v>0.2</v>
      </c>
      <c r="AG6" s="21">
        <v>-1.1000000000000001</v>
      </c>
      <c r="AH6" s="21">
        <v>3.8</v>
      </c>
      <c r="AI6" s="21">
        <v>5.6</v>
      </c>
      <c r="AJ6" s="21">
        <v>14.2</v>
      </c>
      <c r="AK6" s="21">
        <v>37.9</v>
      </c>
      <c r="AL6" s="21">
        <v>32.799999999999997</v>
      </c>
      <c r="AM6" s="21">
        <v>24.8</v>
      </c>
      <c r="AN6" s="22"/>
      <c r="AO6" s="21">
        <v>0</v>
      </c>
      <c r="AP6" s="21">
        <v>44.4</v>
      </c>
      <c r="AQ6" s="21">
        <v>0</v>
      </c>
      <c r="AR6" s="21">
        <v>108.2</v>
      </c>
      <c r="AS6" s="21">
        <v>0</v>
      </c>
      <c r="AT6" s="21">
        <v>0.6</v>
      </c>
      <c r="AU6" s="21">
        <v>0</v>
      </c>
      <c r="AV6" s="21">
        <v>0</v>
      </c>
      <c r="AW6" s="21">
        <v>0</v>
      </c>
      <c r="AX6" s="21">
        <v>61</v>
      </c>
      <c r="AY6" s="21">
        <v>0.2</v>
      </c>
      <c r="AZ6" s="21">
        <v>-1.1000000000000001</v>
      </c>
      <c r="BA6" s="21">
        <v>3.8</v>
      </c>
      <c r="BB6" s="21">
        <v>5.6</v>
      </c>
      <c r="BC6" s="21">
        <v>14.2</v>
      </c>
      <c r="BD6" s="21">
        <v>37.9</v>
      </c>
      <c r="BE6" s="21">
        <v>32.799999999999997</v>
      </c>
      <c r="BF6" s="21">
        <v>24.8</v>
      </c>
      <c r="BG6" s="21"/>
      <c r="BH6" s="21">
        <v>0</v>
      </c>
      <c r="BI6" s="21">
        <v>44.4</v>
      </c>
      <c r="BJ6" s="21">
        <v>0</v>
      </c>
      <c r="BK6" s="21">
        <v>105.4</v>
      </c>
      <c r="BL6" s="21">
        <v>0</v>
      </c>
      <c r="BM6" s="21">
        <v>0.4</v>
      </c>
      <c r="BN6" s="21">
        <v>0</v>
      </c>
      <c r="BO6" s="21">
        <v>0</v>
      </c>
      <c r="BP6" s="21">
        <v>0</v>
      </c>
      <c r="BQ6" s="21">
        <v>61</v>
      </c>
      <c r="BR6" s="21">
        <v>0.1</v>
      </c>
      <c r="BS6" s="21">
        <v>-1</v>
      </c>
      <c r="BT6" s="21">
        <v>3.6</v>
      </c>
      <c r="BU6" s="21">
        <v>5.6</v>
      </c>
      <c r="BV6" s="21">
        <v>13.4</v>
      </c>
      <c r="BW6" s="21">
        <v>37.9</v>
      </c>
      <c r="BX6" s="21">
        <v>31.5</v>
      </c>
      <c r="BY6" s="21">
        <v>24.7</v>
      </c>
      <c r="BZ6" s="23"/>
      <c r="CA6" s="21">
        <v>0</v>
      </c>
      <c r="CB6" s="21">
        <v>44.4</v>
      </c>
      <c r="CC6" s="21">
        <v>0</v>
      </c>
      <c r="CD6" s="21">
        <v>105.4</v>
      </c>
      <c r="CE6" s="21">
        <v>0</v>
      </c>
      <c r="CF6" s="21">
        <v>0.4</v>
      </c>
      <c r="CG6" s="21">
        <v>0</v>
      </c>
      <c r="CH6" s="21">
        <v>0</v>
      </c>
      <c r="CI6" s="21">
        <v>0</v>
      </c>
      <c r="CJ6" s="21">
        <v>61</v>
      </c>
      <c r="CK6" s="21">
        <v>0.1</v>
      </c>
      <c r="CL6" s="21">
        <v>-1</v>
      </c>
      <c r="CM6" s="21">
        <v>3.6</v>
      </c>
      <c r="CN6" s="21">
        <v>5.6</v>
      </c>
      <c r="CO6" s="21">
        <v>13.4</v>
      </c>
      <c r="CP6" s="21">
        <v>37.9</v>
      </c>
      <c r="CQ6" s="21">
        <v>31.5</v>
      </c>
      <c r="CR6" s="21">
        <v>24.7</v>
      </c>
      <c r="CS6" s="23"/>
      <c r="CT6" s="21">
        <v>0</v>
      </c>
      <c r="CU6" s="21">
        <v>44.4</v>
      </c>
      <c r="CV6" s="21">
        <v>0</v>
      </c>
      <c r="CW6" s="21">
        <v>105.4</v>
      </c>
      <c r="CX6" s="21">
        <v>0</v>
      </c>
      <c r="CY6" s="21">
        <v>0.4</v>
      </c>
      <c r="CZ6" s="21">
        <v>0</v>
      </c>
      <c r="DA6" s="21">
        <v>0</v>
      </c>
      <c r="DB6" s="21">
        <v>0</v>
      </c>
      <c r="DC6" s="21">
        <v>61</v>
      </c>
      <c r="DD6" s="21">
        <v>0.1</v>
      </c>
      <c r="DE6" s="21">
        <v>-1</v>
      </c>
      <c r="DF6" s="21">
        <v>3.6</v>
      </c>
      <c r="DG6" s="21">
        <v>5.6</v>
      </c>
      <c r="DH6" s="21">
        <v>13.4</v>
      </c>
      <c r="DI6" s="21">
        <v>37.9</v>
      </c>
      <c r="DJ6" s="21">
        <v>31.5</v>
      </c>
      <c r="DK6" s="21">
        <v>24.7</v>
      </c>
      <c r="DL6" s="22"/>
    </row>
    <row r="7" spans="1:126" s="28" customFormat="1" x14ac:dyDescent="0.25">
      <c r="A7" s="26"/>
      <c r="B7" s="27">
        <v>2022</v>
      </c>
      <c r="C7" s="21">
        <v>0</v>
      </c>
      <c r="D7" s="21">
        <v>43.8</v>
      </c>
      <c r="E7" s="21">
        <v>0</v>
      </c>
      <c r="F7" s="21">
        <v>66</v>
      </c>
      <c r="G7" s="21">
        <v>0</v>
      </c>
      <c r="H7" s="21">
        <v>0.1</v>
      </c>
      <c r="I7" s="21">
        <v>0</v>
      </c>
      <c r="J7" s="21">
        <v>0.1</v>
      </c>
      <c r="K7" s="21">
        <v>0</v>
      </c>
      <c r="L7" s="21">
        <v>61</v>
      </c>
      <c r="M7" s="21">
        <v>0.1</v>
      </c>
      <c r="N7" s="21">
        <v>-1</v>
      </c>
      <c r="O7" s="21">
        <v>3.5</v>
      </c>
      <c r="P7" s="21">
        <v>5.7</v>
      </c>
      <c r="Q7" s="21">
        <v>16.600000000000001</v>
      </c>
      <c r="R7" s="21">
        <v>43.7</v>
      </c>
      <c r="S7" s="21">
        <v>34.6</v>
      </c>
      <c r="T7" s="21">
        <v>64</v>
      </c>
      <c r="U7" s="22"/>
      <c r="V7" s="21">
        <v>0</v>
      </c>
      <c r="W7" s="21">
        <v>43.8</v>
      </c>
      <c r="X7" s="21">
        <v>0</v>
      </c>
      <c r="Y7" s="21">
        <v>66</v>
      </c>
      <c r="Z7" s="21">
        <v>0</v>
      </c>
      <c r="AA7" s="21">
        <v>0.1</v>
      </c>
      <c r="AB7" s="21">
        <v>0</v>
      </c>
      <c r="AC7" s="21">
        <v>0.1</v>
      </c>
      <c r="AD7" s="21">
        <v>0</v>
      </c>
      <c r="AE7" s="21">
        <v>61</v>
      </c>
      <c r="AF7" s="21">
        <v>0.1</v>
      </c>
      <c r="AG7" s="21">
        <v>-1</v>
      </c>
      <c r="AH7" s="21">
        <v>3.5</v>
      </c>
      <c r="AI7" s="21">
        <v>5.7</v>
      </c>
      <c r="AJ7" s="21">
        <v>16.600000000000001</v>
      </c>
      <c r="AK7" s="21">
        <v>43.7</v>
      </c>
      <c r="AL7" s="21">
        <v>34.6</v>
      </c>
      <c r="AM7" s="21">
        <v>64</v>
      </c>
      <c r="AN7" s="22"/>
      <c r="AO7" s="21">
        <v>0</v>
      </c>
      <c r="AP7" s="21">
        <v>43.8</v>
      </c>
      <c r="AQ7" s="21">
        <v>0</v>
      </c>
      <c r="AR7" s="21">
        <v>65.7</v>
      </c>
      <c r="AS7" s="21">
        <v>0</v>
      </c>
      <c r="AT7" s="21">
        <v>0.1</v>
      </c>
      <c r="AU7" s="21">
        <v>0</v>
      </c>
      <c r="AV7" s="21">
        <v>0.1</v>
      </c>
      <c r="AW7" s="21">
        <v>0</v>
      </c>
      <c r="AX7" s="21">
        <v>61</v>
      </c>
      <c r="AY7" s="21">
        <v>0.1</v>
      </c>
      <c r="AZ7" s="21">
        <v>-1</v>
      </c>
      <c r="BA7" s="21">
        <v>4</v>
      </c>
      <c r="BB7" s="21">
        <v>5.7</v>
      </c>
      <c r="BC7" s="21">
        <v>16.600000000000001</v>
      </c>
      <c r="BD7" s="21">
        <v>43.7</v>
      </c>
      <c r="BE7" s="21">
        <v>34.6</v>
      </c>
      <c r="BF7" s="21">
        <v>63.8</v>
      </c>
      <c r="BG7" s="21"/>
      <c r="BH7" s="21">
        <v>0</v>
      </c>
      <c r="BI7" s="21">
        <v>43.7</v>
      </c>
      <c r="BJ7" s="21">
        <v>0</v>
      </c>
      <c r="BK7" s="21">
        <v>59.7</v>
      </c>
      <c r="BL7" s="21">
        <v>0</v>
      </c>
      <c r="BM7" s="21">
        <v>0.1</v>
      </c>
      <c r="BN7" s="21">
        <v>0</v>
      </c>
      <c r="BO7" s="21">
        <v>0</v>
      </c>
      <c r="BP7" s="21">
        <v>0</v>
      </c>
      <c r="BQ7" s="21">
        <v>61</v>
      </c>
      <c r="BR7" s="21">
        <v>0.1</v>
      </c>
      <c r="BS7" s="21">
        <v>-0.9</v>
      </c>
      <c r="BT7" s="21">
        <v>3.4</v>
      </c>
      <c r="BU7" s="21">
        <v>5.7</v>
      </c>
      <c r="BV7" s="21">
        <v>15</v>
      </c>
      <c r="BW7" s="21">
        <v>43.7</v>
      </c>
      <c r="BX7" s="21">
        <v>32</v>
      </c>
      <c r="BY7" s="21">
        <v>63.3</v>
      </c>
      <c r="BZ7" s="23"/>
      <c r="CA7" s="21">
        <v>0</v>
      </c>
      <c r="CB7" s="21">
        <v>43.7</v>
      </c>
      <c r="CC7" s="21">
        <v>0</v>
      </c>
      <c r="CD7" s="21">
        <v>59.7</v>
      </c>
      <c r="CE7" s="21">
        <v>0</v>
      </c>
      <c r="CF7" s="21">
        <v>0.1</v>
      </c>
      <c r="CG7" s="21">
        <v>0</v>
      </c>
      <c r="CH7" s="21">
        <v>0</v>
      </c>
      <c r="CI7" s="21">
        <v>0</v>
      </c>
      <c r="CJ7" s="21">
        <v>61</v>
      </c>
      <c r="CK7" s="21">
        <v>0.1</v>
      </c>
      <c r="CL7" s="21">
        <v>-0.9</v>
      </c>
      <c r="CM7" s="21">
        <v>3.4</v>
      </c>
      <c r="CN7" s="21">
        <v>5.7</v>
      </c>
      <c r="CO7" s="21">
        <v>15</v>
      </c>
      <c r="CP7" s="21">
        <v>43.7</v>
      </c>
      <c r="CQ7" s="21">
        <v>32</v>
      </c>
      <c r="CR7" s="21">
        <v>63.3</v>
      </c>
      <c r="CS7" s="23"/>
      <c r="CT7" s="21">
        <v>0</v>
      </c>
      <c r="CU7" s="21">
        <v>43.7</v>
      </c>
      <c r="CV7" s="21">
        <v>0</v>
      </c>
      <c r="CW7" s="21">
        <v>59.7</v>
      </c>
      <c r="CX7" s="21">
        <v>0</v>
      </c>
      <c r="CY7" s="21">
        <v>0.1</v>
      </c>
      <c r="CZ7" s="21">
        <v>0</v>
      </c>
      <c r="DA7" s="21">
        <v>0</v>
      </c>
      <c r="DB7" s="21">
        <v>0</v>
      </c>
      <c r="DC7" s="21">
        <v>61</v>
      </c>
      <c r="DD7" s="21">
        <v>0.1</v>
      </c>
      <c r="DE7" s="21">
        <v>-0.9</v>
      </c>
      <c r="DF7" s="21">
        <v>3.4</v>
      </c>
      <c r="DG7" s="21">
        <v>5.7</v>
      </c>
      <c r="DH7" s="21">
        <v>15</v>
      </c>
      <c r="DI7" s="21">
        <v>43.7</v>
      </c>
      <c r="DJ7" s="21">
        <v>32</v>
      </c>
      <c r="DK7" s="21">
        <v>63.3</v>
      </c>
      <c r="DL7" s="22"/>
    </row>
    <row r="8" spans="1:126" s="28" customFormat="1" x14ac:dyDescent="0.25">
      <c r="A8" s="26"/>
      <c r="B8" s="27">
        <v>2023</v>
      </c>
      <c r="C8" s="21">
        <v>0</v>
      </c>
      <c r="D8" s="21">
        <v>44</v>
      </c>
      <c r="E8" s="21">
        <v>0</v>
      </c>
      <c r="F8" s="21">
        <v>74.599999999999994</v>
      </c>
      <c r="G8" s="21">
        <v>0</v>
      </c>
      <c r="H8" s="21">
        <v>0.1</v>
      </c>
      <c r="I8" s="21">
        <v>0</v>
      </c>
      <c r="J8" s="21">
        <v>0.3</v>
      </c>
      <c r="K8" s="21">
        <v>0</v>
      </c>
      <c r="L8" s="21">
        <v>47</v>
      </c>
      <c r="M8" s="21">
        <v>0.1</v>
      </c>
      <c r="N8" s="21">
        <v>-1</v>
      </c>
      <c r="O8" s="21">
        <v>3.7</v>
      </c>
      <c r="P8" s="21">
        <v>5.7</v>
      </c>
      <c r="Q8" s="21">
        <v>19.100000000000001</v>
      </c>
      <c r="R8" s="21">
        <v>50.9</v>
      </c>
      <c r="S8" s="21">
        <v>36.4</v>
      </c>
      <c r="T8" s="21">
        <v>63.7</v>
      </c>
      <c r="U8" s="22"/>
      <c r="V8" s="21">
        <v>0</v>
      </c>
      <c r="W8" s="21">
        <v>44</v>
      </c>
      <c r="X8" s="21">
        <v>0</v>
      </c>
      <c r="Y8" s="21">
        <v>74.7</v>
      </c>
      <c r="Z8" s="21">
        <v>0</v>
      </c>
      <c r="AA8" s="21">
        <v>0.1</v>
      </c>
      <c r="AB8" s="21">
        <v>0</v>
      </c>
      <c r="AC8" s="21">
        <v>0.3</v>
      </c>
      <c r="AD8" s="21">
        <v>0</v>
      </c>
      <c r="AE8" s="21">
        <v>47</v>
      </c>
      <c r="AF8" s="21">
        <v>0.1</v>
      </c>
      <c r="AG8" s="21">
        <v>-1</v>
      </c>
      <c r="AH8" s="21">
        <v>3.6</v>
      </c>
      <c r="AI8" s="21">
        <v>5.7</v>
      </c>
      <c r="AJ8" s="21">
        <v>19.100000000000001</v>
      </c>
      <c r="AK8" s="21">
        <v>50.9</v>
      </c>
      <c r="AL8" s="21">
        <v>36.4</v>
      </c>
      <c r="AM8" s="21">
        <v>63.7</v>
      </c>
      <c r="AN8" s="22"/>
      <c r="AO8" s="21">
        <v>0</v>
      </c>
      <c r="AP8" s="21">
        <v>44</v>
      </c>
      <c r="AQ8" s="21">
        <v>0</v>
      </c>
      <c r="AR8" s="21">
        <v>74.400000000000006</v>
      </c>
      <c r="AS8" s="21">
        <v>0</v>
      </c>
      <c r="AT8" s="21">
        <v>0.1</v>
      </c>
      <c r="AU8" s="21">
        <v>0</v>
      </c>
      <c r="AV8" s="21">
        <v>0.2</v>
      </c>
      <c r="AW8" s="21">
        <v>0</v>
      </c>
      <c r="AX8" s="21">
        <v>47</v>
      </c>
      <c r="AY8" s="21">
        <v>0.1</v>
      </c>
      <c r="AZ8" s="21">
        <v>-1</v>
      </c>
      <c r="BA8" s="21">
        <v>4.0999999999999996</v>
      </c>
      <c r="BB8" s="21">
        <v>5.7</v>
      </c>
      <c r="BC8" s="21">
        <v>19.100000000000001</v>
      </c>
      <c r="BD8" s="21">
        <v>50.9</v>
      </c>
      <c r="BE8" s="21">
        <v>36.4</v>
      </c>
      <c r="BF8" s="21">
        <v>63.5</v>
      </c>
      <c r="BG8" s="21"/>
      <c r="BH8" s="21">
        <v>0</v>
      </c>
      <c r="BI8" s="21">
        <v>43.3</v>
      </c>
      <c r="BJ8" s="21">
        <v>0</v>
      </c>
      <c r="BK8" s="21">
        <v>65.3</v>
      </c>
      <c r="BL8" s="21">
        <v>0</v>
      </c>
      <c r="BM8" s="21">
        <v>0.2</v>
      </c>
      <c r="BN8" s="21">
        <v>0</v>
      </c>
      <c r="BO8" s="21">
        <v>0</v>
      </c>
      <c r="BP8" s="21">
        <v>0</v>
      </c>
      <c r="BQ8" s="21">
        <v>47</v>
      </c>
      <c r="BR8" s="21">
        <v>0.2</v>
      </c>
      <c r="BS8" s="21">
        <v>-1</v>
      </c>
      <c r="BT8" s="21">
        <v>3.1</v>
      </c>
      <c r="BU8" s="21">
        <v>5.7</v>
      </c>
      <c r="BV8" s="21">
        <v>16.600000000000001</v>
      </c>
      <c r="BW8" s="21">
        <v>50.9</v>
      </c>
      <c r="BX8" s="21">
        <v>32.5</v>
      </c>
      <c r="BY8" s="21">
        <v>63.4</v>
      </c>
      <c r="BZ8" s="23"/>
      <c r="CA8" s="21">
        <v>0</v>
      </c>
      <c r="CB8" s="21">
        <v>43.3</v>
      </c>
      <c r="CC8" s="21">
        <v>0</v>
      </c>
      <c r="CD8" s="21">
        <v>65.3</v>
      </c>
      <c r="CE8" s="21">
        <v>0</v>
      </c>
      <c r="CF8" s="21">
        <v>0.2</v>
      </c>
      <c r="CG8" s="21">
        <v>0</v>
      </c>
      <c r="CH8" s="21">
        <v>0</v>
      </c>
      <c r="CI8" s="21">
        <v>0</v>
      </c>
      <c r="CJ8" s="21">
        <v>47</v>
      </c>
      <c r="CK8" s="21">
        <v>0.2</v>
      </c>
      <c r="CL8" s="21">
        <v>-1</v>
      </c>
      <c r="CM8" s="21">
        <v>3.1</v>
      </c>
      <c r="CN8" s="21">
        <v>5.7</v>
      </c>
      <c r="CO8" s="21">
        <v>16.600000000000001</v>
      </c>
      <c r="CP8" s="21">
        <v>50.9</v>
      </c>
      <c r="CQ8" s="21">
        <v>32.5</v>
      </c>
      <c r="CR8" s="21">
        <v>63.4</v>
      </c>
      <c r="CS8" s="23"/>
      <c r="CT8" s="21">
        <v>0</v>
      </c>
      <c r="CU8" s="21">
        <v>43.3</v>
      </c>
      <c r="CV8" s="21">
        <v>0</v>
      </c>
      <c r="CW8" s="21">
        <v>65.3</v>
      </c>
      <c r="CX8" s="21">
        <v>0</v>
      </c>
      <c r="CY8" s="21">
        <v>0.2</v>
      </c>
      <c r="CZ8" s="21">
        <v>0</v>
      </c>
      <c r="DA8" s="21">
        <v>0</v>
      </c>
      <c r="DB8" s="21">
        <v>0</v>
      </c>
      <c r="DC8" s="21">
        <v>47</v>
      </c>
      <c r="DD8" s="21">
        <v>0.2</v>
      </c>
      <c r="DE8" s="21">
        <v>-1</v>
      </c>
      <c r="DF8" s="21">
        <v>3.1</v>
      </c>
      <c r="DG8" s="21">
        <v>5.7</v>
      </c>
      <c r="DH8" s="21">
        <v>16.600000000000001</v>
      </c>
      <c r="DI8" s="21">
        <v>50.9</v>
      </c>
      <c r="DJ8" s="21">
        <v>32.5</v>
      </c>
      <c r="DK8" s="21">
        <v>63.4</v>
      </c>
      <c r="DL8" s="22"/>
    </row>
    <row r="9" spans="1:126" s="28" customFormat="1" x14ac:dyDescent="0.25">
      <c r="A9" s="26"/>
      <c r="B9" s="27">
        <v>2024</v>
      </c>
      <c r="C9" s="21">
        <v>0</v>
      </c>
      <c r="D9" s="21">
        <v>44.1</v>
      </c>
      <c r="E9" s="21">
        <v>0</v>
      </c>
      <c r="F9" s="21">
        <v>80</v>
      </c>
      <c r="G9" s="21">
        <v>0</v>
      </c>
      <c r="H9" s="21">
        <v>0.3</v>
      </c>
      <c r="I9" s="21">
        <v>0</v>
      </c>
      <c r="J9" s="21">
        <v>0.4</v>
      </c>
      <c r="K9" s="21">
        <v>0</v>
      </c>
      <c r="L9" s="21">
        <v>31.2</v>
      </c>
      <c r="M9" s="21">
        <v>0.2</v>
      </c>
      <c r="N9" s="21">
        <v>-1.1000000000000001</v>
      </c>
      <c r="O9" s="21">
        <v>4.2</v>
      </c>
      <c r="P9" s="21">
        <v>5.8</v>
      </c>
      <c r="Q9" s="21">
        <v>21.7</v>
      </c>
      <c r="R9" s="21">
        <v>58.1</v>
      </c>
      <c r="S9" s="21">
        <v>38.4</v>
      </c>
      <c r="T9" s="21">
        <v>68.400000000000006</v>
      </c>
      <c r="U9" s="22"/>
      <c r="V9" s="21">
        <v>0</v>
      </c>
      <c r="W9" s="21">
        <v>44.1</v>
      </c>
      <c r="X9" s="21">
        <v>0</v>
      </c>
      <c r="Y9" s="21">
        <v>80.099999999999994</v>
      </c>
      <c r="Z9" s="21">
        <v>0</v>
      </c>
      <c r="AA9" s="21">
        <v>0.3</v>
      </c>
      <c r="AB9" s="21">
        <v>0</v>
      </c>
      <c r="AC9" s="21">
        <v>0.4</v>
      </c>
      <c r="AD9" s="21">
        <v>0</v>
      </c>
      <c r="AE9" s="21">
        <v>31.2</v>
      </c>
      <c r="AF9" s="21">
        <v>0.2</v>
      </c>
      <c r="AG9" s="21">
        <v>-1.1000000000000001</v>
      </c>
      <c r="AH9" s="21">
        <v>4.0999999999999996</v>
      </c>
      <c r="AI9" s="21">
        <v>5.8</v>
      </c>
      <c r="AJ9" s="21">
        <v>21.7</v>
      </c>
      <c r="AK9" s="21">
        <v>58.1</v>
      </c>
      <c r="AL9" s="21">
        <v>38.4</v>
      </c>
      <c r="AM9" s="21">
        <v>68.400000000000006</v>
      </c>
      <c r="AN9" s="22"/>
      <c r="AO9" s="21">
        <v>0</v>
      </c>
      <c r="AP9" s="21">
        <v>44.1</v>
      </c>
      <c r="AQ9" s="21">
        <v>0</v>
      </c>
      <c r="AR9" s="21">
        <v>79.7</v>
      </c>
      <c r="AS9" s="21">
        <v>0</v>
      </c>
      <c r="AT9" s="21">
        <v>0.3</v>
      </c>
      <c r="AU9" s="21">
        <v>0</v>
      </c>
      <c r="AV9" s="21">
        <v>0.3</v>
      </c>
      <c r="AW9" s="21">
        <v>0</v>
      </c>
      <c r="AX9" s="21">
        <v>31.2</v>
      </c>
      <c r="AY9" s="21">
        <v>0.2</v>
      </c>
      <c r="AZ9" s="21">
        <v>-1.1000000000000001</v>
      </c>
      <c r="BA9" s="21">
        <v>4.7</v>
      </c>
      <c r="BB9" s="21">
        <v>5.8</v>
      </c>
      <c r="BC9" s="21">
        <v>21.7</v>
      </c>
      <c r="BD9" s="21">
        <v>58.1</v>
      </c>
      <c r="BE9" s="21">
        <v>38.4</v>
      </c>
      <c r="BF9" s="21">
        <v>68.3</v>
      </c>
      <c r="BG9" s="21"/>
      <c r="BH9" s="21">
        <v>0</v>
      </c>
      <c r="BI9" s="21">
        <v>43.1</v>
      </c>
      <c r="BJ9" s="21">
        <v>0</v>
      </c>
      <c r="BK9" s="21">
        <v>67.8</v>
      </c>
      <c r="BL9" s="21">
        <v>0</v>
      </c>
      <c r="BM9" s="21">
        <v>0.3</v>
      </c>
      <c r="BN9" s="21">
        <v>0.1</v>
      </c>
      <c r="BO9" s="21">
        <v>0</v>
      </c>
      <c r="BP9" s="21">
        <v>0</v>
      </c>
      <c r="BQ9" s="21">
        <v>31.2</v>
      </c>
      <c r="BR9" s="21">
        <v>0.3</v>
      </c>
      <c r="BS9" s="21">
        <v>-1.1000000000000001</v>
      </c>
      <c r="BT9" s="21">
        <v>3.2</v>
      </c>
      <c r="BU9" s="21">
        <v>5.8</v>
      </c>
      <c r="BV9" s="21">
        <v>18.399999999999999</v>
      </c>
      <c r="BW9" s="21">
        <v>58.1</v>
      </c>
      <c r="BX9" s="21">
        <v>33.1</v>
      </c>
      <c r="BY9" s="21">
        <v>68.2</v>
      </c>
      <c r="BZ9" s="23"/>
      <c r="CA9" s="21">
        <v>0</v>
      </c>
      <c r="CB9" s="21">
        <v>43.1</v>
      </c>
      <c r="CC9" s="21">
        <v>0</v>
      </c>
      <c r="CD9" s="21">
        <v>67.8</v>
      </c>
      <c r="CE9" s="21">
        <v>0</v>
      </c>
      <c r="CF9" s="21">
        <v>0.3</v>
      </c>
      <c r="CG9" s="21">
        <v>0.1</v>
      </c>
      <c r="CH9" s="21">
        <v>0</v>
      </c>
      <c r="CI9" s="21">
        <v>0</v>
      </c>
      <c r="CJ9" s="21">
        <v>31.2</v>
      </c>
      <c r="CK9" s="21">
        <v>0.3</v>
      </c>
      <c r="CL9" s="21">
        <v>-1.1000000000000001</v>
      </c>
      <c r="CM9" s="21">
        <v>3.2</v>
      </c>
      <c r="CN9" s="21">
        <v>5.8</v>
      </c>
      <c r="CO9" s="21">
        <v>18.399999999999999</v>
      </c>
      <c r="CP9" s="21">
        <v>58.1</v>
      </c>
      <c r="CQ9" s="21">
        <v>33.1</v>
      </c>
      <c r="CR9" s="21">
        <v>68.2</v>
      </c>
      <c r="CS9" s="23"/>
      <c r="CT9" s="21">
        <v>0</v>
      </c>
      <c r="CU9" s="21">
        <v>43.1</v>
      </c>
      <c r="CV9" s="21">
        <v>0</v>
      </c>
      <c r="CW9" s="21">
        <v>67.599999999999994</v>
      </c>
      <c r="CX9" s="21">
        <v>0</v>
      </c>
      <c r="CY9" s="21">
        <v>0.3</v>
      </c>
      <c r="CZ9" s="21">
        <v>0</v>
      </c>
      <c r="DA9" s="21">
        <v>0</v>
      </c>
      <c r="DB9" s="21">
        <v>0</v>
      </c>
      <c r="DC9" s="21">
        <v>31.2</v>
      </c>
      <c r="DD9" s="21">
        <v>0.2</v>
      </c>
      <c r="DE9" s="21">
        <v>-1.1000000000000001</v>
      </c>
      <c r="DF9" s="21">
        <v>3.5</v>
      </c>
      <c r="DG9" s="21">
        <v>5.8</v>
      </c>
      <c r="DH9" s="21">
        <v>18.399999999999999</v>
      </c>
      <c r="DI9" s="21">
        <v>58.1</v>
      </c>
      <c r="DJ9" s="21">
        <v>33.1</v>
      </c>
      <c r="DK9" s="21">
        <v>68.2</v>
      </c>
      <c r="DL9" s="22"/>
    </row>
    <row r="10" spans="1:126" s="28" customFormat="1" x14ac:dyDescent="0.25">
      <c r="A10" s="26"/>
      <c r="B10" s="27">
        <v>2025</v>
      </c>
      <c r="C10" s="21">
        <v>0</v>
      </c>
      <c r="D10" s="21">
        <v>42.8</v>
      </c>
      <c r="E10" s="21">
        <v>0</v>
      </c>
      <c r="F10" s="21">
        <v>70.7</v>
      </c>
      <c r="G10" s="21">
        <v>0</v>
      </c>
      <c r="H10" s="21">
        <v>0.4</v>
      </c>
      <c r="I10" s="21">
        <v>0</v>
      </c>
      <c r="J10" s="21">
        <v>0.6</v>
      </c>
      <c r="K10" s="21">
        <v>0</v>
      </c>
      <c r="L10" s="21">
        <v>31.1</v>
      </c>
      <c r="M10" s="21">
        <v>0.2</v>
      </c>
      <c r="N10" s="21">
        <v>-1.2</v>
      </c>
      <c r="O10" s="21">
        <v>4.2</v>
      </c>
      <c r="P10" s="21">
        <v>5.8</v>
      </c>
      <c r="Q10" s="21">
        <v>24.3</v>
      </c>
      <c r="R10" s="21">
        <v>71.8</v>
      </c>
      <c r="S10" s="21">
        <v>40</v>
      </c>
      <c r="T10" s="21">
        <v>68.5</v>
      </c>
      <c r="U10" s="22"/>
      <c r="V10" s="21">
        <v>0</v>
      </c>
      <c r="W10" s="21">
        <v>42.8</v>
      </c>
      <c r="X10" s="21">
        <v>0</v>
      </c>
      <c r="Y10" s="21">
        <v>70.599999999999994</v>
      </c>
      <c r="Z10" s="21">
        <v>0</v>
      </c>
      <c r="AA10" s="21">
        <v>0.4</v>
      </c>
      <c r="AB10" s="21">
        <v>0</v>
      </c>
      <c r="AC10" s="21">
        <v>0.6</v>
      </c>
      <c r="AD10" s="21">
        <v>0</v>
      </c>
      <c r="AE10" s="21">
        <v>31.1</v>
      </c>
      <c r="AF10" s="21">
        <v>0.2</v>
      </c>
      <c r="AG10" s="21">
        <v>-1.2</v>
      </c>
      <c r="AH10" s="21">
        <v>4.3</v>
      </c>
      <c r="AI10" s="21">
        <v>5.8</v>
      </c>
      <c r="AJ10" s="21">
        <v>24.3</v>
      </c>
      <c r="AK10" s="21">
        <v>71.8</v>
      </c>
      <c r="AL10" s="21">
        <v>40</v>
      </c>
      <c r="AM10" s="21">
        <v>68.5</v>
      </c>
      <c r="AN10" s="22"/>
      <c r="AO10" s="21">
        <v>0</v>
      </c>
      <c r="AP10" s="21">
        <v>42.8</v>
      </c>
      <c r="AQ10" s="21">
        <v>0</v>
      </c>
      <c r="AR10" s="21">
        <v>70.099999999999994</v>
      </c>
      <c r="AS10" s="21">
        <v>0</v>
      </c>
      <c r="AT10" s="21">
        <v>0.4</v>
      </c>
      <c r="AU10" s="21">
        <v>0</v>
      </c>
      <c r="AV10" s="21">
        <v>0.5</v>
      </c>
      <c r="AW10" s="21">
        <v>0</v>
      </c>
      <c r="AX10" s="21">
        <v>31.1</v>
      </c>
      <c r="AY10" s="21">
        <v>0.2</v>
      </c>
      <c r="AZ10" s="21">
        <v>-1.2</v>
      </c>
      <c r="BA10" s="21">
        <v>5</v>
      </c>
      <c r="BB10" s="21">
        <v>5.8</v>
      </c>
      <c r="BC10" s="21">
        <v>24.3</v>
      </c>
      <c r="BD10" s="21">
        <v>71.8</v>
      </c>
      <c r="BE10" s="21">
        <v>40</v>
      </c>
      <c r="BF10" s="21">
        <v>68.400000000000006</v>
      </c>
      <c r="BG10" s="21"/>
      <c r="BH10" s="21">
        <v>0</v>
      </c>
      <c r="BI10" s="21">
        <v>41.8</v>
      </c>
      <c r="BJ10" s="21">
        <v>0</v>
      </c>
      <c r="BK10" s="21">
        <v>56.8</v>
      </c>
      <c r="BL10" s="21">
        <v>0</v>
      </c>
      <c r="BM10" s="21">
        <v>0.4</v>
      </c>
      <c r="BN10" s="21">
        <v>0.1</v>
      </c>
      <c r="BO10" s="21">
        <v>0</v>
      </c>
      <c r="BP10" s="21">
        <v>0</v>
      </c>
      <c r="BQ10" s="21">
        <v>31.1</v>
      </c>
      <c r="BR10" s="21">
        <v>0.2</v>
      </c>
      <c r="BS10" s="21">
        <v>-1.2</v>
      </c>
      <c r="BT10" s="21">
        <v>2.9</v>
      </c>
      <c r="BU10" s="21">
        <v>5.8</v>
      </c>
      <c r="BV10" s="21">
        <v>20.100000000000001</v>
      </c>
      <c r="BW10" s="21">
        <v>71.8</v>
      </c>
      <c r="BX10" s="21">
        <v>33.4</v>
      </c>
      <c r="BY10" s="21">
        <v>67</v>
      </c>
      <c r="BZ10" s="23"/>
      <c r="CA10" s="21">
        <v>0</v>
      </c>
      <c r="CB10" s="21">
        <v>41.8</v>
      </c>
      <c r="CC10" s="21">
        <v>0</v>
      </c>
      <c r="CD10" s="21">
        <v>56.8</v>
      </c>
      <c r="CE10" s="21">
        <v>0</v>
      </c>
      <c r="CF10" s="21">
        <v>0.4</v>
      </c>
      <c r="CG10" s="21">
        <v>0.1</v>
      </c>
      <c r="CH10" s="21">
        <v>0</v>
      </c>
      <c r="CI10" s="21">
        <v>0</v>
      </c>
      <c r="CJ10" s="21">
        <v>31.1</v>
      </c>
      <c r="CK10" s="21">
        <v>0.2</v>
      </c>
      <c r="CL10" s="21">
        <v>-1.2</v>
      </c>
      <c r="CM10" s="21">
        <v>2.9</v>
      </c>
      <c r="CN10" s="21">
        <v>5.8</v>
      </c>
      <c r="CO10" s="21">
        <v>20.100000000000001</v>
      </c>
      <c r="CP10" s="21">
        <v>71.8</v>
      </c>
      <c r="CQ10" s="21">
        <v>33.4</v>
      </c>
      <c r="CR10" s="21">
        <v>67</v>
      </c>
      <c r="CS10" s="23"/>
      <c r="CT10" s="21">
        <v>0</v>
      </c>
      <c r="CU10" s="21">
        <v>41.8</v>
      </c>
      <c r="CV10" s="21">
        <v>0</v>
      </c>
      <c r="CW10" s="21">
        <v>56.6</v>
      </c>
      <c r="CX10" s="21">
        <v>0</v>
      </c>
      <c r="CY10" s="21">
        <v>0.4</v>
      </c>
      <c r="CZ10" s="21">
        <v>0</v>
      </c>
      <c r="DA10" s="21">
        <v>0</v>
      </c>
      <c r="DB10" s="21">
        <v>0</v>
      </c>
      <c r="DC10" s="21">
        <v>31.1</v>
      </c>
      <c r="DD10" s="21">
        <v>0.2</v>
      </c>
      <c r="DE10" s="21">
        <v>-1.2</v>
      </c>
      <c r="DF10" s="21">
        <v>3.2</v>
      </c>
      <c r="DG10" s="21">
        <v>5.8</v>
      </c>
      <c r="DH10" s="21">
        <v>20.100000000000001</v>
      </c>
      <c r="DI10" s="21">
        <v>71.8</v>
      </c>
      <c r="DJ10" s="21">
        <v>33.4</v>
      </c>
      <c r="DK10" s="21">
        <v>67</v>
      </c>
      <c r="DL10" s="22"/>
    </row>
    <row r="11" spans="1:126" s="28" customFormat="1" x14ac:dyDescent="0.25">
      <c r="A11" s="26"/>
      <c r="B11" s="27">
        <v>2026</v>
      </c>
      <c r="C11" s="21">
        <v>0</v>
      </c>
      <c r="D11" s="21">
        <v>42</v>
      </c>
      <c r="E11" s="21">
        <v>0</v>
      </c>
      <c r="F11" s="21">
        <v>64.7</v>
      </c>
      <c r="G11" s="21">
        <v>0</v>
      </c>
      <c r="H11" s="21">
        <v>0</v>
      </c>
      <c r="I11" s="21">
        <v>0</v>
      </c>
      <c r="J11" s="21">
        <v>0.7</v>
      </c>
      <c r="K11" s="21">
        <v>0</v>
      </c>
      <c r="L11" s="21">
        <v>31.1</v>
      </c>
      <c r="M11" s="21">
        <v>0.3</v>
      </c>
      <c r="N11" s="21">
        <v>-1.3</v>
      </c>
      <c r="O11" s="21">
        <v>4.5</v>
      </c>
      <c r="P11" s="21">
        <v>5.9</v>
      </c>
      <c r="Q11" s="21">
        <v>27.5</v>
      </c>
      <c r="R11" s="21">
        <v>91.6</v>
      </c>
      <c r="S11" s="21">
        <v>41.2</v>
      </c>
      <c r="T11" s="21">
        <v>61.4</v>
      </c>
      <c r="U11" s="22"/>
      <c r="V11" s="21">
        <v>-0.1</v>
      </c>
      <c r="W11" s="21">
        <v>42</v>
      </c>
      <c r="X11" s="21">
        <v>0</v>
      </c>
      <c r="Y11" s="21">
        <v>64.599999999999994</v>
      </c>
      <c r="Z11" s="21">
        <v>0</v>
      </c>
      <c r="AA11" s="21">
        <v>0</v>
      </c>
      <c r="AB11" s="21">
        <v>0</v>
      </c>
      <c r="AC11" s="21">
        <v>0.7</v>
      </c>
      <c r="AD11" s="21">
        <v>0</v>
      </c>
      <c r="AE11" s="21">
        <v>31.1</v>
      </c>
      <c r="AF11" s="21">
        <v>0.2</v>
      </c>
      <c r="AG11" s="21">
        <v>-1.3</v>
      </c>
      <c r="AH11" s="21">
        <v>4.5999999999999996</v>
      </c>
      <c r="AI11" s="21">
        <v>5.9</v>
      </c>
      <c r="AJ11" s="21">
        <v>27.5</v>
      </c>
      <c r="AK11" s="21">
        <v>91.6</v>
      </c>
      <c r="AL11" s="21">
        <v>41.2</v>
      </c>
      <c r="AM11" s="21">
        <v>61.6</v>
      </c>
      <c r="AN11" s="22"/>
      <c r="AO11" s="21">
        <v>-0.1</v>
      </c>
      <c r="AP11" s="21">
        <v>42</v>
      </c>
      <c r="AQ11" s="21">
        <v>0</v>
      </c>
      <c r="AR11" s="21">
        <v>63.9</v>
      </c>
      <c r="AS11" s="21">
        <v>0</v>
      </c>
      <c r="AT11" s="21">
        <v>0</v>
      </c>
      <c r="AU11" s="21">
        <v>0</v>
      </c>
      <c r="AV11" s="21">
        <v>0.6</v>
      </c>
      <c r="AW11" s="21">
        <v>0</v>
      </c>
      <c r="AX11" s="21">
        <v>31.1</v>
      </c>
      <c r="AY11" s="21">
        <v>0.3</v>
      </c>
      <c r="AZ11" s="21">
        <v>-1.3</v>
      </c>
      <c r="BA11" s="21">
        <v>5.3</v>
      </c>
      <c r="BB11" s="21">
        <v>5.9</v>
      </c>
      <c r="BC11" s="21">
        <v>27.6</v>
      </c>
      <c r="BD11" s="21">
        <v>91.6</v>
      </c>
      <c r="BE11" s="21">
        <v>41.2</v>
      </c>
      <c r="BF11" s="21">
        <v>61.4</v>
      </c>
      <c r="BG11" s="21"/>
      <c r="BH11" s="21">
        <v>0</v>
      </c>
      <c r="BI11" s="21">
        <v>40.799999999999997</v>
      </c>
      <c r="BJ11" s="21">
        <v>0</v>
      </c>
      <c r="BK11" s="21">
        <v>49.6</v>
      </c>
      <c r="BL11" s="21">
        <v>0</v>
      </c>
      <c r="BM11" s="21">
        <v>0</v>
      </c>
      <c r="BN11" s="21">
        <v>0</v>
      </c>
      <c r="BO11" s="21">
        <v>0.1</v>
      </c>
      <c r="BP11" s="21">
        <v>0</v>
      </c>
      <c r="BQ11" s="21">
        <v>31.1</v>
      </c>
      <c r="BR11" s="21">
        <v>0.2</v>
      </c>
      <c r="BS11" s="21">
        <v>-1.2</v>
      </c>
      <c r="BT11" s="21">
        <v>2.6</v>
      </c>
      <c r="BU11" s="21">
        <v>5.9</v>
      </c>
      <c r="BV11" s="21">
        <v>22.5</v>
      </c>
      <c r="BW11" s="21">
        <v>91.3</v>
      </c>
      <c r="BX11" s="21">
        <v>33.799999999999997</v>
      </c>
      <c r="BY11" s="21">
        <v>58.2</v>
      </c>
      <c r="BZ11" s="23"/>
      <c r="CA11" s="21">
        <v>0</v>
      </c>
      <c r="CB11" s="21">
        <v>40.799999999999997</v>
      </c>
      <c r="CC11" s="21">
        <v>0</v>
      </c>
      <c r="CD11" s="21">
        <v>49.7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31.1</v>
      </c>
      <c r="CK11" s="21">
        <v>0.2</v>
      </c>
      <c r="CL11" s="21">
        <v>-1.2</v>
      </c>
      <c r="CM11" s="21">
        <v>2.6</v>
      </c>
      <c r="CN11" s="21">
        <v>5.9</v>
      </c>
      <c r="CO11" s="21">
        <v>22.4</v>
      </c>
      <c r="CP11" s="21">
        <v>91.3</v>
      </c>
      <c r="CQ11" s="21">
        <v>33.799999999999997</v>
      </c>
      <c r="CR11" s="21">
        <v>58.2</v>
      </c>
      <c r="CS11" s="23"/>
      <c r="CT11" s="21">
        <v>0</v>
      </c>
      <c r="CU11" s="21">
        <v>40.799999999999997</v>
      </c>
      <c r="CV11" s="21">
        <v>0</v>
      </c>
      <c r="CW11" s="21">
        <v>49.5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31.1</v>
      </c>
      <c r="DD11" s="21">
        <v>0.2</v>
      </c>
      <c r="DE11" s="21">
        <v>-1.2</v>
      </c>
      <c r="DF11" s="21">
        <v>2.8</v>
      </c>
      <c r="DG11" s="21">
        <v>5.9</v>
      </c>
      <c r="DH11" s="21">
        <v>22.4</v>
      </c>
      <c r="DI11" s="21">
        <v>91.3</v>
      </c>
      <c r="DJ11" s="21">
        <v>33.799999999999997</v>
      </c>
      <c r="DK11" s="21">
        <v>58.1</v>
      </c>
      <c r="DL11" s="22"/>
    </row>
    <row r="12" spans="1:126" s="28" customFormat="1" x14ac:dyDescent="0.25">
      <c r="A12" s="26"/>
      <c r="B12" s="27">
        <v>2027</v>
      </c>
      <c r="C12" s="21">
        <v>-0.1</v>
      </c>
      <c r="D12" s="21">
        <v>31.8</v>
      </c>
      <c r="E12" s="21">
        <v>0</v>
      </c>
      <c r="F12" s="21">
        <v>48.8</v>
      </c>
      <c r="G12" s="21">
        <v>0</v>
      </c>
      <c r="H12" s="21">
        <v>0</v>
      </c>
      <c r="I12" s="21">
        <v>0</v>
      </c>
      <c r="J12" s="21">
        <v>0.8</v>
      </c>
      <c r="K12" s="21">
        <v>0</v>
      </c>
      <c r="L12" s="21">
        <v>57.4</v>
      </c>
      <c r="M12" s="21">
        <v>0.3</v>
      </c>
      <c r="N12" s="21">
        <v>-1.5</v>
      </c>
      <c r="O12" s="21">
        <v>4.0999999999999996</v>
      </c>
      <c r="P12" s="21">
        <v>5.9</v>
      </c>
      <c r="Q12" s="21">
        <v>30.2</v>
      </c>
      <c r="R12" s="21">
        <v>111.2</v>
      </c>
      <c r="S12" s="21">
        <v>43.5</v>
      </c>
      <c r="T12" s="21">
        <v>49.3</v>
      </c>
      <c r="U12" s="22"/>
      <c r="V12" s="21">
        <v>-0.1</v>
      </c>
      <c r="W12" s="21">
        <v>31.8</v>
      </c>
      <c r="X12" s="21">
        <v>0</v>
      </c>
      <c r="Y12" s="21">
        <v>48.7</v>
      </c>
      <c r="Z12" s="21">
        <v>0</v>
      </c>
      <c r="AA12" s="21">
        <v>0</v>
      </c>
      <c r="AB12" s="21">
        <v>0</v>
      </c>
      <c r="AC12" s="21">
        <v>0.8</v>
      </c>
      <c r="AD12" s="21">
        <v>0</v>
      </c>
      <c r="AE12" s="21">
        <v>57.4</v>
      </c>
      <c r="AF12" s="21">
        <v>0.2</v>
      </c>
      <c r="AG12" s="21">
        <v>-1.5</v>
      </c>
      <c r="AH12" s="21">
        <v>4.0999999999999996</v>
      </c>
      <c r="AI12" s="21">
        <v>5.9</v>
      </c>
      <c r="AJ12" s="21">
        <v>30.2</v>
      </c>
      <c r="AK12" s="21">
        <v>111.2</v>
      </c>
      <c r="AL12" s="21">
        <v>43.5</v>
      </c>
      <c r="AM12" s="21">
        <v>49.4</v>
      </c>
      <c r="AN12" s="22"/>
      <c r="AO12" s="21">
        <v>-0.1</v>
      </c>
      <c r="AP12" s="21">
        <v>31.8</v>
      </c>
      <c r="AQ12" s="21">
        <v>0</v>
      </c>
      <c r="AR12" s="21">
        <v>47.9</v>
      </c>
      <c r="AS12" s="21">
        <v>0</v>
      </c>
      <c r="AT12" s="21">
        <v>0</v>
      </c>
      <c r="AU12" s="21">
        <v>0</v>
      </c>
      <c r="AV12" s="21">
        <v>0.8</v>
      </c>
      <c r="AW12" s="21">
        <v>0</v>
      </c>
      <c r="AX12" s="21">
        <v>57.4</v>
      </c>
      <c r="AY12" s="21">
        <v>0.3</v>
      </c>
      <c r="AZ12" s="21">
        <v>-1.5</v>
      </c>
      <c r="BA12" s="21">
        <v>4.9000000000000004</v>
      </c>
      <c r="BB12" s="21">
        <v>5.9</v>
      </c>
      <c r="BC12" s="21">
        <v>30.3</v>
      </c>
      <c r="BD12" s="21">
        <v>111.2</v>
      </c>
      <c r="BE12" s="21">
        <v>43.5</v>
      </c>
      <c r="BF12" s="21">
        <v>49.2</v>
      </c>
      <c r="BG12" s="21"/>
      <c r="BH12" s="21">
        <v>0</v>
      </c>
      <c r="BI12" s="21">
        <v>31.2</v>
      </c>
      <c r="BJ12" s="21">
        <v>0</v>
      </c>
      <c r="BK12" s="21">
        <v>33.9</v>
      </c>
      <c r="BL12" s="21">
        <v>0</v>
      </c>
      <c r="BM12" s="21">
        <v>0</v>
      </c>
      <c r="BN12" s="21">
        <v>0</v>
      </c>
      <c r="BO12" s="21">
        <v>0.2</v>
      </c>
      <c r="BP12" s="21">
        <v>0</v>
      </c>
      <c r="BQ12" s="21">
        <v>57.4</v>
      </c>
      <c r="BR12" s="21">
        <v>0.2</v>
      </c>
      <c r="BS12" s="21">
        <v>-1.4</v>
      </c>
      <c r="BT12" s="21">
        <v>2.2999999999999998</v>
      </c>
      <c r="BU12" s="21">
        <v>5.9</v>
      </c>
      <c r="BV12" s="21">
        <v>24.3</v>
      </c>
      <c r="BW12" s="21">
        <v>110.5</v>
      </c>
      <c r="BX12" s="21">
        <v>34.200000000000003</v>
      </c>
      <c r="BY12" s="21">
        <v>42.6</v>
      </c>
      <c r="BZ12" s="23"/>
      <c r="CA12" s="21">
        <v>0</v>
      </c>
      <c r="CB12" s="21">
        <v>31.2</v>
      </c>
      <c r="CC12" s="21">
        <v>0</v>
      </c>
      <c r="CD12" s="21">
        <v>34.1</v>
      </c>
      <c r="CE12" s="21">
        <v>0</v>
      </c>
      <c r="CF12" s="21">
        <v>0</v>
      </c>
      <c r="CG12" s="21">
        <v>0</v>
      </c>
      <c r="CH12" s="21">
        <v>0.2</v>
      </c>
      <c r="CI12" s="21">
        <v>0</v>
      </c>
      <c r="CJ12" s="21">
        <v>57.4</v>
      </c>
      <c r="CK12" s="21">
        <v>0.2</v>
      </c>
      <c r="CL12" s="21">
        <v>-1.4</v>
      </c>
      <c r="CM12" s="21">
        <v>2.2999999999999998</v>
      </c>
      <c r="CN12" s="21">
        <v>5.9</v>
      </c>
      <c r="CO12" s="21">
        <v>24.3</v>
      </c>
      <c r="CP12" s="21">
        <v>110.5</v>
      </c>
      <c r="CQ12" s="21">
        <v>33.700000000000003</v>
      </c>
      <c r="CR12" s="21">
        <v>42.9</v>
      </c>
      <c r="CS12" s="23"/>
      <c r="CT12" s="21">
        <v>0</v>
      </c>
      <c r="CU12" s="21">
        <v>31.2</v>
      </c>
      <c r="CV12" s="21">
        <v>0</v>
      </c>
      <c r="CW12" s="21">
        <v>33.9</v>
      </c>
      <c r="CX12" s="21">
        <v>0</v>
      </c>
      <c r="CY12" s="21">
        <v>0</v>
      </c>
      <c r="CZ12" s="21">
        <v>0</v>
      </c>
      <c r="DA12" s="21">
        <v>0.1</v>
      </c>
      <c r="DB12" s="21">
        <v>0</v>
      </c>
      <c r="DC12" s="21">
        <v>57.4</v>
      </c>
      <c r="DD12" s="21">
        <v>0.2</v>
      </c>
      <c r="DE12" s="21">
        <v>-1.4</v>
      </c>
      <c r="DF12" s="21">
        <v>2.5</v>
      </c>
      <c r="DG12" s="21">
        <v>5.9</v>
      </c>
      <c r="DH12" s="21">
        <v>24.3</v>
      </c>
      <c r="DI12" s="21">
        <v>110.5</v>
      </c>
      <c r="DJ12" s="21">
        <v>34</v>
      </c>
      <c r="DK12" s="21">
        <v>42.7</v>
      </c>
      <c r="DL12" s="22"/>
    </row>
    <row r="13" spans="1:126" s="28" customFormat="1" x14ac:dyDescent="0.25">
      <c r="A13" s="26"/>
      <c r="B13" s="27">
        <v>2028</v>
      </c>
      <c r="C13" s="21">
        <v>-0.2</v>
      </c>
      <c r="D13" s="21">
        <v>1.5</v>
      </c>
      <c r="E13" s="21">
        <v>0</v>
      </c>
      <c r="F13" s="21">
        <v>62.2</v>
      </c>
      <c r="G13" s="21">
        <v>0</v>
      </c>
      <c r="H13" s="21">
        <v>0</v>
      </c>
      <c r="I13" s="21">
        <v>0</v>
      </c>
      <c r="J13" s="21">
        <v>0.9</v>
      </c>
      <c r="K13" s="21">
        <v>0</v>
      </c>
      <c r="L13" s="21">
        <v>50.5</v>
      </c>
      <c r="M13" s="21">
        <v>0.6</v>
      </c>
      <c r="N13" s="21">
        <v>-1.5</v>
      </c>
      <c r="O13" s="21">
        <v>6</v>
      </c>
      <c r="P13" s="21">
        <v>6</v>
      </c>
      <c r="Q13" s="21">
        <v>33.1</v>
      </c>
      <c r="R13" s="21">
        <v>131.69999999999999</v>
      </c>
      <c r="S13" s="21">
        <v>45.7</v>
      </c>
      <c r="T13" s="21">
        <v>56.6</v>
      </c>
      <c r="U13" s="22"/>
      <c r="V13" s="21">
        <v>-0.2</v>
      </c>
      <c r="W13" s="21">
        <v>1.5</v>
      </c>
      <c r="X13" s="21">
        <v>0</v>
      </c>
      <c r="Y13" s="21">
        <v>62.2</v>
      </c>
      <c r="Z13" s="21">
        <v>0</v>
      </c>
      <c r="AA13" s="21">
        <v>0</v>
      </c>
      <c r="AB13" s="21">
        <v>0</v>
      </c>
      <c r="AC13" s="21">
        <v>0.9</v>
      </c>
      <c r="AD13" s="21">
        <v>0</v>
      </c>
      <c r="AE13" s="21">
        <v>50.5</v>
      </c>
      <c r="AF13" s="21">
        <v>0.5</v>
      </c>
      <c r="AG13" s="21">
        <v>-1.5</v>
      </c>
      <c r="AH13" s="21">
        <v>6</v>
      </c>
      <c r="AI13" s="21">
        <v>6</v>
      </c>
      <c r="AJ13" s="21">
        <v>33.1</v>
      </c>
      <c r="AK13" s="21">
        <v>131.69999999999999</v>
      </c>
      <c r="AL13" s="21">
        <v>45.8</v>
      </c>
      <c r="AM13" s="21">
        <v>56.7</v>
      </c>
      <c r="AN13" s="22"/>
      <c r="AO13" s="21">
        <v>-0.2</v>
      </c>
      <c r="AP13" s="21">
        <v>1.5</v>
      </c>
      <c r="AQ13" s="21">
        <v>0</v>
      </c>
      <c r="AR13" s="21">
        <v>62.8</v>
      </c>
      <c r="AS13" s="21">
        <v>0</v>
      </c>
      <c r="AT13" s="21">
        <v>0</v>
      </c>
      <c r="AU13" s="21">
        <v>0</v>
      </c>
      <c r="AV13" s="21">
        <v>0.8</v>
      </c>
      <c r="AW13" s="21">
        <v>0</v>
      </c>
      <c r="AX13" s="21">
        <v>50.5</v>
      </c>
      <c r="AY13" s="21">
        <v>0.5</v>
      </c>
      <c r="AZ13" s="21">
        <v>-1.5</v>
      </c>
      <c r="BA13" s="21">
        <v>6</v>
      </c>
      <c r="BB13" s="21">
        <v>6</v>
      </c>
      <c r="BC13" s="21">
        <v>33.200000000000003</v>
      </c>
      <c r="BD13" s="21">
        <v>131.69999999999999</v>
      </c>
      <c r="BE13" s="21">
        <v>45.8</v>
      </c>
      <c r="BF13" s="21">
        <v>56</v>
      </c>
      <c r="BG13" s="21"/>
      <c r="BH13" s="21">
        <v>0</v>
      </c>
      <c r="BI13" s="21">
        <v>1.5</v>
      </c>
      <c r="BJ13" s="21">
        <v>0</v>
      </c>
      <c r="BK13" s="21">
        <v>45.2</v>
      </c>
      <c r="BL13" s="21">
        <v>0</v>
      </c>
      <c r="BM13" s="21">
        <v>0</v>
      </c>
      <c r="BN13" s="21">
        <v>0</v>
      </c>
      <c r="BO13" s="21">
        <v>0.4</v>
      </c>
      <c r="BP13" s="21">
        <v>0</v>
      </c>
      <c r="BQ13" s="21">
        <v>50.4</v>
      </c>
      <c r="BR13" s="21">
        <v>0.3</v>
      </c>
      <c r="BS13" s="21">
        <v>-1.4</v>
      </c>
      <c r="BT13" s="21">
        <v>3.2</v>
      </c>
      <c r="BU13" s="21">
        <v>6</v>
      </c>
      <c r="BV13" s="21">
        <v>26.2</v>
      </c>
      <c r="BW13" s="21">
        <v>130.4</v>
      </c>
      <c r="BX13" s="21">
        <v>34.700000000000003</v>
      </c>
      <c r="BY13" s="21">
        <v>49.7</v>
      </c>
      <c r="BZ13" s="23"/>
      <c r="CA13" s="21">
        <v>0</v>
      </c>
      <c r="CB13" s="21">
        <v>1.5</v>
      </c>
      <c r="CC13" s="21">
        <v>0</v>
      </c>
      <c r="CD13" s="21">
        <v>44.5</v>
      </c>
      <c r="CE13" s="21">
        <v>0</v>
      </c>
      <c r="CF13" s="21">
        <v>0</v>
      </c>
      <c r="CG13" s="21">
        <v>0</v>
      </c>
      <c r="CH13" s="21">
        <v>0.4</v>
      </c>
      <c r="CI13" s="21">
        <v>0</v>
      </c>
      <c r="CJ13" s="21">
        <v>50.4</v>
      </c>
      <c r="CK13" s="21">
        <v>0.3</v>
      </c>
      <c r="CL13" s="21">
        <v>-1.4</v>
      </c>
      <c r="CM13" s="21">
        <v>3.1</v>
      </c>
      <c r="CN13" s="21">
        <v>6</v>
      </c>
      <c r="CO13" s="21">
        <v>26.2</v>
      </c>
      <c r="CP13" s="21">
        <v>130.4</v>
      </c>
      <c r="CQ13" s="21">
        <v>36.4</v>
      </c>
      <c r="CR13" s="21">
        <v>48.8</v>
      </c>
      <c r="CS13" s="23"/>
      <c r="CT13" s="21">
        <v>0</v>
      </c>
      <c r="CU13" s="21">
        <v>1.5</v>
      </c>
      <c r="CV13" s="21">
        <v>0</v>
      </c>
      <c r="CW13" s="21">
        <v>45.3</v>
      </c>
      <c r="CX13" s="21">
        <v>0</v>
      </c>
      <c r="CY13" s="21">
        <v>0</v>
      </c>
      <c r="CZ13" s="21">
        <v>0</v>
      </c>
      <c r="DA13" s="21">
        <v>0.4</v>
      </c>
      <c r="DB13" s="21">
        <v>0</v>
      </c>
      <c r="DC13" s="21">
        <v>50.4</v>
      </c>
      <c r="DD13" s="21">
        <v>0.3</v>
      </c>
      <c r="DE13" s="21">
        <v>-1.4</v>
      </c>
      <c r="DF13" s="21">
        <v>3.4</v>
      </c>
      <c r="DG13" s="21">
        <v>6</v>
      </c>
      <c r="DH13" s="21">
        <v>26.2</v>
      </c>
      <c r="DI13" s="21">
        <v>130.4</v>
      </c>
      <c r="DJ13" s="21">
        <v>34.6</v>
      </c>
      <c r="DK13" s="21">
        <v>49.6</v>
      </c>
      <c r="DL13" s="22"/>
    </row>
    <row r="14" spans="1:126" s="28" customFormat="1" x14ac:dyDescent="0.25">
      <c r="A14" s="26"/>
      <c r="B14" s="27">
        <v>2029</v>
      </c>
      <c r="C14" s="21">
        <v>-0.3</v>
      </c>
      <c r="D14" s="21">
        <v>1.4</v>
      </c>
      <c r="E14" s="21">
        <v>0</v>
      </c>
      <c r="F14" s="21">
        <v>58.3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1">
        <v>50.3</v>
      </c>
      <c r="M14" s="21">
        <v>0.7</v>
      </c>
      <c r="N14" s="21">
        <v>-1.5</v>
      </c>
      <c r="O14" s="21">
        <v>7.2</v>
      </c>
      <c r="P14" s="21">
        <v>6</v>
      </c>
      <c r="Q14" s="21">
        <v>35.700000000000003</v>
      </c>
      <c r="R14" s="21">
        <v>150.80000000000001</v>
      </c>
      <c r="S14" s="21">
        <v>47.2</v>
      </c>
      <c r="T14" s="21">
        <v>49.3</v>
      </c>
      <c r="U14" s="22"/>
      <c r="V14" s="21">
        <v>-0.3</v>
      </c>
      <c r="W14" s="21">
        <v>1.4</v>
      </c>
      <c r="X14" s="21">
        <v>0</v>
      </c>
      <c r="Y14" s="21">
        <v>58.3</v>
      </c>
      <c r="Z14" s="21">
        <v>0</v>
      </c>
      <c r="AA14" s="21">
        <v>0</v>
      </c>
      <c r="AB14" s="21">
        <v>0</v>
      </c>
      <c r="AC14" s="21">
        <v>1</v>
      </c>
      <c r="AD14" s="21">
        <v>0</v>
      </c>
      <c r="AE14" s="21">
        <v>50.3</v>
      </c>
      <c r="AF14" s="21">
        <v>0.5</v>
      </c>
      <c r="AG14" s="21">
        <v>-1.5</v>
      </c>
      <c r="AH14" s="21">
        <v>7.2</v>
      </c>
      <c r="AI14" s="21">
        <v>6</v>
      </c>
      <c r="AJ14" s="21">
        <v>35.700000000000003</v>
      </c>
      <c r="AK14" s="21">
        <v>150.9</v>
      </c>
      <c r="AL14" s="21">
        <v>47.2</v>
      </c>
      <c r="AM14" s="21">
        <v>49.4</v>
      </c>
      <c r="AN14" s="22"/>
      <c r="AO14" s="21">
        <v>-0.3</v>
      </c>
      <c r="AP14" s="21">
        <v>1.4</v>
      </c>
      <c r="AQ14" s="21">
        <v>0</v>
      </c>
      <c r="AR14" s="21">
        <v>59.2</v>
      </c>
      <c r="AS14" s="21">
        <v>0</v>
      </c>
      <c r="AT14" s="21">
        <v>0</v>
      </c>
      <c r="AU14" s="21">
        <v>0</v>
      </c>
      <c r="AV14" s="21">
        <v>1</v>
      </c>
      <c r="AW14" s="21">
        <v>0</v>
      </c>
      <c r="AX14" s="21">
        <v>50.3</v>
      </c>
      <c r="AY14" s="21">
        <v>0.6</v>
      </c>
      <c r="AZ14" s="21">
        <v>-1.5</v>
      </c>
      <c r="BA14" s="21">
        <v>7.1</v>
      </c>
      <c r="BB14" s="21">
        <v>6</v>
      </c>
      <c r="BC14" s="21">
        <v>35.799999999999997</v>
      </c>
      <c r="BD14" s="21">
        <v>150.9</v>
      </c>
      <c r="BE14" s="21">
        <v>47.2</v>
      </c>
      <c r="BF14" s="21">
        <v>48.5</v>
      </c>
      <c r="BG14" s="21"/>
      <c r="BH14" s="21">
        <v>0</v>
      </c>
      <c r="BI14" s="21">
        <v>1.4</v>
      </c>
      <c r="BJ14" s="21">
        <v>0</v>
      </c>
      <c r="BK14" s="21">
        <v>42.2</v>
      </c>
      <c r="BL14" s="21">
        <v>0</v>
      </c>
      <c r="BM14" s="21">
        <v>0</v>
      </c>
      <c r="BN14" s="21">
        <v>0</v>
      </c>
      <c r="BO14" s="21">
        <v>0.6</v>
      </c>
      <c r="BP14" s="21">
        <v>0</v>
      </c>
      <c r="BQ14" s="21">
        <v>50.2</v>
      </c>
      <c r="BR14" s="21">
        <v>0.3</v>
      </c>
      <c r="BS14" s="21">
        <v>-1.4</v>
      </c>
      <c r="BT14" s="21">
        <v>3.3</v>
      </c>
      <c r="BU14" s="21">
        <v>6</v>
      </c>
      <c r="BV14" s="21">
        <v>27.9</v>
      </c>
      <c r="BW14" s="21">
        <v>149</v>
      </c>
      <c r="BX14" s="21">
        <v>34.799999999999997</v>
      </c>
      <c r="BY14" s="21">
        <v>39.799999999999997</v>
      </c>
      <c r="BZ14" s="23"/>
      <c r="CA14" s="21">
        <v>0</v>
      </c>
      <c r="CB14" s="21">
        <v>1.4</v>
      </c>
      <c r="CC14" s="21">
        <v>0</v>
      </c>
      <c r="CD14" s="21">
        <v>41.6</v>
      </c>
      <c r="CE14" s="21">
        <v>0</v>
      </c>
      <c r="CF14" s="21">
        <v>0</v>
      </c>
      <c r="CG14" s="21">
        <v>0</v>
      </c>
      <c r="CH14" s="21">
        <v>0.6</v>
      </c>
      <c r="CI14" s="21">
        <v>0</v>
      </c>
      <c r="CJ14" s="21">
        <v>50.1</v>
      </c>
      <c r="CK14" s="21">
        <v>0.3</v>
      </c>
      <c r="CL14" s="21">
        <v>-1.4</v>
      </c>
      <c r="CM14" s="21">
        <v>3.3</v>
      </c>
      <c r="CN14" s="21">
        <v>6</v>
      </c>
      <c r="CO14" s="21">
        <v>28</v>
      </c>
      <c r="CP14" s="21">
        <v>149</v>
      </c>
      <c r="CQ14" s="21">
        <v>36.6</v>
      </c>
      <c r="CR14" s="21">
        <v>38.9</v>
      </c>
      <c r="CS14" s="23"/>
      <c r="CT14" s="21">
        <v>0</v>
      </c>
      <c r="CU14" s="21">
        <v>1.4</v>
      </c>
      <c r="CV14" s="21">
        <v>0</v>
      </c>
      <c r="CW14" s="21">
        <v>42.3</v>
      </c>
      <c r="CX14" s="21">
        <v>0</v>
      </c>
      <c r="CY14" s="21">
        <v>0</v>
      </c>
      <c r="CZ14" s="21">
        <v>0</v>
      </c>
      <c r="DA14" s="21">
        <v>0.5</v>
      </c>
      <c r="DB14" s="21">
        <v>0</v>
      </c>
      <c r="DC14" s="21">
        <v>50.2</v>
      </c>
      <c r="DD14" s="21">
        <v>0.3</v>
      </c>
      <c r="DE14" s="21">
        <v>-1.4</v>
      </c>
      <c r="DF14" s="21">
        <v>3.5</v>
      </c>
      <c r="DG14" s="21">
        <v>6</v>
      </c>
      <c r="DH14" s="21">
        <v>27.9</v>
      </c>
      <c r="DI14" s="21">
        <v>149</v>
      </c>
      <c r="DJ14" s="21">
        <v>34.700000000000003</v>
      </c>
      <c r="DK14" s="21">
        <v>39.700000000000003</v>
      </c>
      <c r="DL14" s="22"/>
    </row>
    <row r="15" spans="1:126" s="28" customFormat="1" x14ac:dyDescent="0.25">
      <c r="A15" s="26"/>
      <c r="B15" s="27">
        <v>2030</v>
      </c>
      <c r="C15" s="21">
        <v>-0.3</v>
      </c>
      <c r="D15" s="21">
        <v>1.5</v>
      </c>
      <c r="E15" s="21">
        <v>0</v>
      </c>
      <c r="F15" s="21">
        <v>60.1</v>
      </c>
      <c r="G15" s="21">
        <v>0</v>
      </c>
      <c r="H15" s="21">
        <v>0</v>
      </c>
      <c r="I15" s="21">
        <v>0</v>
      </c>
      <c r="J15" s="21">
        <v>1.3</v>
      </c>
      <c r="K15" s="21">
        <v>0</v>
      </c>
      <c r="L15" s="21">
        <v>34.200000000000003</v>
      </c>
      <c r="M15" s="21">
        <v>0.9</v>
      </c>
      <c r="N15" s="21">
        <v>-1.6</v>
      </c>
      <c r="O15" s="21">
        <v>9.6</v>
      </c>
      <c r="P15" s="21">
        <v>6.1</v>
      </c>
      <c r="Q15" s="21">
        <v>38.5</v>
      </c>
      <c r="R15" s="21">
        <v>170.7</v>
      </c>
      <c r="S15" s="21">
        <v>49</v>
      </c>
      <c r="T15" s="21">
        <v>49.9</v>
      </c>
      <c r="U15" s="22"/>
      <c r="V15" s="21">
        <v>-0.3</v>
      </c>
      <c r="W15" s="21">
        <v>1.5</v>
      </c>
      <c r="X15" s="21">
        <v>0</v>
      </c>
      <c r="Y15" s="21">
        <v>60.1</v>
      </c>
      <c r="Z15" s="21">
        <v>0</v>
      </c>
      <c r="AA15" s="21">
        <v>0</v>
      </c>
      <c r="AB15" s="21">
        <v>0</v>
      </c>
      <c r="AC15" s="21">
        <v>1.3</v>
      </c>
      <c r="AD15" s="21">
        <v>0</v>
      </c>
      <c r="AE15" s="21">
        <v>34.200000000000003</v>
      </c>
      <c r="AF15" s="21">
        <v>0.7</v>
      </c>
      <c r="AG15" s="21">
        <v>-1.6</v>
      </c>
      <c r="AH15" s="21">
        <v>9.6999999999999993</v>
      </c>
      <c r="AI15" s="21">
        <v>6.1</v>
      </c>
      <c r="AJ15" s="21">
        <v>38.5</v>
      </c>
      <c r="AK15" s="21">
        <v>170.7</v>
      </c>
      <c r="AL15" s="21">
        <v>49</v>
      </c>
      <c r="AM15" s="21">
        <v>50</v>
      </c>
      <c r="AN15" s="22"/>
      <c r="AO15" s="21">
        <v>-0.3</v>
      </c>
      <c r="AP15" s="21">
        <v>1.5</v>
      </c>
      <c r="AQ15" s="21">
        <v>0</v>
      </c>
      <c r="AR15" s="21">
        <v>61.2</v>
      </c>
      <c r="AS15" s="21">
        <v>0</v>
      </c>
      <c r="AT15" s="21">
        <v>0</v>
      </c>
      <c r="AU15" s="21">
        <v>0</v>
      </c>
      <c r="AV15" s="21">
        <v>1.2</v>
      </c>
      <c r="AW15" s="21">
        <v>0</v>
      </c>
      <c r="AX15" s="21">
        <v>34.200000000000003</v>
      </c>
      <c r="AY15" s="21">
        <v>0.8</v>
      </c>
      <c r="AZ15" s="21">
        <v>-1.5</v>
      </c>
      <c r="BA15" s="21">
        <v>9.3000000000000007</v>
      </c>
      <c r="BB15" s="21">
        <v>6.1</v>
      </c>
      <c r="BC15" s="21">
        <v>38.6</v>
      </c>
      <c r="BD15" s="21">
        <v>170.7</v>
      </c>
      <c r="BE15" s="21">
        <v>49</v>
      </c>
      <c r="BF15" s="21">
        <v>49.1</v>
      </c>
      <c r="BG15" s="21"/>
      <c r="BH15" s="21">
        <v>0</v>
      </c>
      <c r="BI15" s="21">
        <v>1.4</v>
      </c>
      <c r="BJ15" s="21">
        <v>0</v>
      </c>
      <c r="BK15" s="21">
        <v>45.7</v>
      </c>
      <c r="BL15" s="21">
        <v>0</v>
      </c>
      <c r="BM15" s="21">
        <v>0</v>
      </c>
      <c r="BN15" s="21">
        <v>0</v>
      </c>
      <c r="BO15" s="21">
        <v>0.7</v>
      </c>
      <c r="BP15" s="21">
        <v>0</v>
      </c>
      <c r="BQ15" s="21">
        <v>34.1</v>
      </c>
      <c r="BR15" s="21">
        <v>0.3</v>
      </c>
      <c r="BS15" s="21">
        <v>-1.4</v>
      </c>
      <c r="BT15" s="21">
        <v>3.6</v>
      </c>
      <c r="BU15" s="21">
        <v>6.1</v>
      </c>
      <c r="BV15" s="21">
        <v>29.8</v>
      </c>
      <c r="BW15" s="21">
        <v>168.3</v>
      </c>
      <c r="BX15" s="21">
        <v>35.200000000000003</v>
      </c>
      <c r="BY15" s="21">
        <v>38.4</v>
      </c>
      <c r="BZ15" s="23"/>
      <c r="CA15" s="21">
        <v>0</v>
      </c>
      <c r="CB15" s="21">
        <v>1.4</v>
      </c>
      <c r="CC15" s="21">
        <v>0</v>
      </c>
      <c r="CD15" s="21">
        <v>45.6</v>
      </c>
      <c r="CE15" s="21">
        <v>0</v>
      </c>
      <c r="CF15" s="21">
        <v>0</v>
      </c>
      <c r="CG15" s="21">
        <v>0</v>
      </c>
      <c r="CH15" s="21">
        <v>0.7</v>
      </c>
      <c r="CI15" s="21">
        <v>0</v>
      </c>
      <c r="CJ15" s="21">
        <v>34.1</v>
      </c>
      <c r="CK15" s="21">
        <v>0.3</v>
      </c>
      <c r="CL15" s="21">
        <v>-1.4</v>
      </c>
      <c r="CM15" s="21">
        <v>3.5</v>
      </c>
      <c r="CN15" s="21">
        <v>6.1</v>
      </c>
      <c r="CO15" s="21">
        <v>29.8</v>
      </c>
      <c r="CP15" s="21">
        <v>168.2</v>
      </c>
      <c r="CQ15" s="21">
        <v>35.4</v>
      </c>
      <c r="CR15" s="21">
        <v>38.4</v>
      </c>
      <c r="CS15" s="23"/>
      <c r="CT15" s="21">
        <v>0</v>
      </c>
      <c r="CU15" s="21">
        <v>1.4</v>
      </c>
      <c r="CV15" s="21">
        <v>0</v>
      </c>
      <c r="CW15" s="21">
        <v>45.7</v>
      </c>
      <c r="CX15" s="21">
        <v>0</v>
      </c>
      <c r="CY15" s="21">
        <v>0</v>
      </c>
      <c r="CZ15" s="21">
        <v>0</v>
      </c>
      <c r="DA15" s="21">
        <v>0.6</v>
      </c>
      <c r="DB15" s="21">
        <v>0</v>
      </c>
      <c r="DC15" s="21">
        <v>34.200000000000003</v>
      </c>
      <c r="DD15" s="21">
        <v>0.2</v>
      </c>
      <c r="DE15" s="21">
        <v>-1.4</v>
      </c>
      <c r="DF15" s="21">
        <v>3.7</v>
      </c>
      <c r="DG15" s="21">
        <v>6.1</v>
      </c>
      <c r="DH15" s="21">
        <v>29.8</v>
      </c>
      <c r="DI15" s="21">
        <v>168.2</v>
      </c>
      <c r="DJ15" s="21">
        <v>35</v>
      </c>
      <c r="DK15" s="21">
        <v>38.5</v>
      </c>
      <c r="DL15" s="22"/>
    </row>
    <row r="16" spans="1:126" s="28" customFormat="1" x14ac:dyDescent="0.25">
      <c r="A16" s="26"/>
      <c r="B16" s="27">
        <v>2031</v>
      </c>
      <c r="C16" s="21">
        <v>-0.4</v>
      </c>
      <c r="D16" s="21">
        <v>1.6</v>
      </c>
      <c r="E16" s="21">
        <v>0</v>
      </c>
      <c r="F16" s="21">
        <v>64.2</v>
      </c>
      <c r="G16" s="21">
        <v>0</v>
      </c>
      <c r="H16" s="21">
        <v>0</v>
      </c>
      <c r="I16" s="21">
        <v>0</v>
      </c>
      <c r="J16" s="21">
        <v>1.5</v>
      </c>
      <c r="K16" s="21">
        <v>0</v>
      </c>
      <c r="L16" s="21">
        <v>34.299999999999997</v>
      </c>
      <c r="M16" s="21">
        <v>1.2</v>
      </c>
      <c r="N16" s="21">
        <v>-1.5</v>
      </c>
      <c r="O16" s="21">
        <v>14.4</v>
      </c>
      <c r="P16" s="21">
        <v>6.2</v>
      </c>
      <c r="Q16" s="21">
        <v>39.5</v>
      </c>
      <c r="R16" s="21">
        <v>174.8</v>
      </c>
      <c r="S16" s="21">
        <v>48.9</v>
      </c>
      <c r="T16" s="21">
        <v>53.6</v>
      </c>
      <c r="U16" s="22"/>
      <c r="V16" s="21">
        <v>-0.5</v>
      </c>
      <c r="W16" s="21">
        <v>1.5</v>
      </c>
      <c r="X16" s="21">
        <v>0</v>
      </c>
      <c r="Y16" s="21">
        <v>61.8</v>
      </c>
      <c r="Z16" s="21">
        <v>0</v>
      </c>
      <c r="AA16" s="21">
        <v>0</v>
      </c>
      <c r="AB16" s="21">
        <v>0</v>
      </c>
      <c r="AC16" s="21">
        <v>1.5</v>
      </c>
      <c r="AD16" s="21">
        <v>0</v>
      </c>
      <c r="AE16" s="21">
        <v>34.299999999999997</v>
      </c>
      <c r="AF16" s="21">
        <v>1.1000000000000001</v>
      </c>
      <c r="AG16" s="21">
        <v>-1.5</v>
      </c>
      <c r="AH16" s="21">
        <v>13.7</v>
      </c>
      <c r="AI16" s="21">
        <v>6.2</v>
      </c>
      <c r="AJ16" s="21">
        <v>41.8</v>
      </c>
      <c r="AK16" s="21">
        <v>178.4</v>
      </c>
      <c r="AL16" s="21">
        <v>49.7</v>
      </c>
      <c r="AM16" s="21">
        <v>50.3</v>
      </c>
      <c r="AN16" s="22"/>
      <c r="AO16" s="21">
        <v>-0.5</v>
      </c>
      <c r="AP16" s="21">
        <v>1.5</v>
      </c>
      <c r="AQ16" s="21">
        <v>0</v>
      </c>
      <c r="AR16" s="21">
        <v>60.9</v>
      </c>
      <c r="AS16" s="21">
        <v>0</v>
      </c>
      <c r="AT16" s="21">
        <v>0</v>
      </c>
      <c r="AU16" s="21">
        <v>0</v>
      </c>
      <c r="AV16" s="21">
        <v>1.4</v>
      </c>
      <c r="AW16" s="21">
        <v>0</v>
      </c>
      <c r="AX16" s="21">
        <v>34.200000000000003</v>
      </c>
      <c r="AY16" s="21">
        <v>1</v>
      </c>
      <c r="AZ16" s="21">
        <v>-1.5</v>
      </c>
      <c r="BA16" s="21">
        <v>13.1</v>
      </c>
      <c r="BB16" s="21">
        <v>6.2</v>
      </c>
      <c r="BC16" s="21">
        <v>43</v>
      </c>
      <c r="BD16" s="21">
        <v>181.9</v>
      </c>
      <c r="BE16" s="21">
        <v>50.3</v>
      </c>
      <c r="BF16" s="21">
        <v>46.9</v>
      </c>
      <c r="BG16" s="21"/>
      <c r="BH16" s="21">
        <v>-0.1</v>
      </c>
      <c r="BI16" s="21">
        <v>1.4</v>
      </c>
      <c r="BJ16" s="21">
        <v>0</v>
      </c>
      <c r="BK16" s="21">
        <v>47.5</v>
      </c>
      <c r="BL16" s="21">
        <v>0</v>
      </c>
      <c r="BM16" s="21">
        <v>0</v>
      </c>
      <c r="BN16" s="21">
        <v>0</v>
      </c>
      <c r="BO16" s="21">
        <v>0.8</v>
      </c>
      <c r="BP16" s="21">
        <v>0</v>
      </c>
      <c r="BQ16" s="21">
        <v>34.200000000000003</v>
      </c>
      <c r="BR16" s="21">
        <v>0.3</v>
      </c>
      <c r="BS16" s="21">
        <v>-1.3</v>
      </c>
      <c r="BT16" s="21">
        <v>5.2</v>
      </c>
      <c r="BU16" s="21">
        <v>6.2</v>
      </c>
      <c r="BV16" s="21">
        <v>31.4</v>
      </c>
      <c r="BW16" s="21">
        <v>169.5</v>
      </c>
      <c r="BX16" s="21">
        <v>35</v>
      </c>
      <c r="BY16" s="21">
        <v>40.299999999999997</v>
      </c>
      <c r="BZ16" s="23"/>
      <c r="CA16" s="21">
        <v>-0.2</v>
      </c>
      <c r="CB16" s="21">
        <v>1.4</v>
      </c>
      <c r="CC16" s="21">
        <v>0</v>
      </c>
      <c r="CD16" s="21">
        <v>45.8</v>
      </c>
      <c r="CE16" s="21">
        <v>0</v>
      </c>
      <c r="CF16" s="21">
        <v>0</v>
      </c>
      <c r="CG16" s="21">
        <v>0</v>
      </c>
      <c r="CH16" s="21">
        <v>0.8</v>
      </c>
      <c r="CI16" s="21">
        <v>0</v>
      </c>
      <c r="CJ16" s="21">
        <v>34.1</v>
      </c>
      <c r="CK16" s="21">
        <v>0.3</v>
      </c>
      <c r="CL16" s="21">
        <v>-1.3</v>
      </c>
      <c r="CM16" s="21">
        <v>4.8</v>
      </c>
      <c r="CN16" s="21">
        <v>6.2</v>
      </c>
      <c r="CO16" s="21">
        <v>33.6</v>
      </c>
      <c r="CP16" s="21">
        <v>171.4</v>
      </c>
      <c r="CQ16" s="21">
        <v>35.4</v>
      </c>
      <c r="CR16" s="21">
        <v>38</v>
      </c>
      <c r="CS16" s="23"/>
      <c r="CT16" s="21">
        <v>-0.2</v>
      </c>
      <c r="CU16" s="21">
        <v>1.4</v>
      </c>
      <c r="CV16" s="21">
        <v>0</v>
      </c>
      <c r="CW16" s="21">
        <v>44.4</v>
      </c>
      <c r="CX16" s="21">
        <v>0</v>
      </c>
      <c r="CY16" s="21">
        <v>0</v>
      </c>
      <c r="CZ16" s="21">
        <v>0</v>
      </c>
      <c r="DA16" s="21">
        <v>0.8</v>
      </c>
      <c r="DB16" s="21">
        <v>0</v>
      </c>
      <c r="DC16" s="21">
        <v>34.1</v>
      </c>
      <c r="DD16" s="21">
        <v>0.3</v>
      </c>
      <c r="DE16" s="21">
        <v>-1.3</v>
      </c>
      <c r="DF16" s="21">
        <v>4.8</v>
      </c>
      <c r="DG16" s="21">
        <v>6.2</v>
      </c>
      <c r="DH16" s="21">
        <v>35</v>
      </c>
      <c r="DI16" s="21">
        <v>173.6</v>
      </c>
      <c r="DJ16" s="21">
        <v>35.799999999999997</v>
      </c>
      <c r="DK16" s="21">
        <v>35.5</v>
      </c>
      <c r="DL16" s="22"/>
    </row>
    <row r="17" spans="1:116" s="28" customFormat="1" x14ac:dyDescent="0.25">
      <c r="A17" s="26"/>
      <c r="B17" s="27">
        <v>2032</v>
      </c>
      <c r="C17" s="21">
        <v>-0.6</v>
      </c>
      <c r="D17" s="21">
        <v>1.7</v>
      </c>
      <c r="E17" s="21">
        <v>0</v>
      </c>
      <c r="F17" s="21">
        <v>64.599999999999994</v>
      </c>
      <c r="G17" s="21">
        <v>0</v>
      </c>
      <c r="H17" s="21">
        <v>0</v>
      </c>
      <c r="I17" s="21">
        <v>0</v>
      </c>
      <c r="J17" s="21">
        <v>1.6</v>
      </c>
      <c r="K17" s="21">
        <v>0</v>
      </c>
      <c r="L17" s="21">
        <v>34.4</v>
      </c>
      <c r="M17" s="21">
        <v>1.3</v>
      </c>
      <c r="N17" s="21">
        <v>-1.5</v>
      </c>
      <c r="O17" s="21">
        <v>16.899999999999999</v>
      </c>
      <c r="P17" s="21">
        <v>6.2</v>
      </c>
      <c r="Q17" s="21">
        <v>40.6</v>
      </c>
      <c r="R17" s="21">
        <v>179.4</v>
      </c>
      <c r="S17" s="21">
        <v>49.3</v>
      </c>
      <c r="T17" s="21">
        <v>63.2</v>
      </c>
      <c r="U17" s="22"/>
      <c r="V17" s="21">
        <v>-0.6</v>
      </c>
      <c r="W17" s="21">
        <v>1.6</v>
      </c>
      <c r="X17" s="21">
        <v>0</v>
      </c>
      <c r="Y17" s="21">
        <v>63.6</v>
      </c>
      <c r="Z17" s="21">
        <v>0</v>
      </c>
      <c r="AA17" s="21">
        <v>0</v>
      </c>
      <c r="AB17" s="21">
        <v>0</v>
      </c>
      <c r="AC17" s="21">
        <v>1.5</v>
      </c>
      <c r="AD17" s="21">
        <v>0</v>
      </c>
      <c r="AE17" s="21">
        <v>34.299999999999997</v>
      </c>
      <c r="AF17" s="21">
        <v>1.2</v>
      </c>
      <c r="AG17" s="21">
        <v>-1.5</v>
      </c>
      <c r="AH17" s="21">
        <v>16.2</v>
      </c>
      <c r="AI17" s="21">
        <v>6.2</v>
      </c>
      <c r="AJ17" s="21">
        <v>45.2</v>
      </c>
      <c r="AK17" s="21">
        <v>186.5</v>
      </c>
      <c r="AL17" s="21">
        <v>50.8</v>
      </c>
      <c r="AM17" s="21">
        <v>51.9</v>
      </c>
      <c r="AN17" s="22"/>
      <c r="AO17" s="21">
        <v>-0.5</v>
      </c>
      <c r="AP17" s="21">
        <v>1.5</v>
      </c>
      <c r="AQ17" s="21">
        <v>0</v>
      </c>
      <c r="AR17" s="21">
        <v>61.5</v>
      </c>
      <c r="AS17" s="21">
        <v>0</v>
      </c>
      <c r="AT17" s="21">
        <v>0</v>
      </c>
      <c r="AU17" s="21">
        <v>0</v>
      </c>
      <c r="AV17" s="21">
        <v>1.5</v>
      </c>
      <c r="AW17" s="21">
        <v>0</v>
      </c>
      <c r="AX17" s="21">
        <v>34.299999999999997</v>
      </c>
      <c r="AY17" s="21">
        <v>1.1000000000000001</v>
      </c>
      <c r="AZ17" s="21">
        <v>-1.6</v>
      </c>
      <c r="BA17" s="21">
        <v>15.1</v>
      </c>
      <c r="BB17" s="21">
        <v>6.2</v>
      </c>
      <c r="BC17" s="21">
        <v>47.7</v>
      </c>
      <c r="BD17" s="21">
        <v>193.4</v>
      </c>
      <c r="BE17" s="21">
        <v>51.9</v>
      </c>
      <c r="BF17" s="21">
        <v>45.2</v>
      </c>
      <c r="BG17" s="21"/>
      <c r="BH17" s="21">
        <v>-0.1</v>
      </c>
      <c r="BI17" s="21">
        <v>1.5</v>
      </c>
      <c r="BJ17" s="21">
        <v>0</v>
      </c>
      <c r="BK17" s="21">
        <v>49.8</v>
      </c>
      <c r="BL17" s="21">
        <v>0</v>
      </c>
      <c r="BM17" s="21">
        <v>0</v>
      </c>
      <c r="BN17" s="21">
        <v>0</v>
      </c>
      <c r="BO17" s="21">
        <v>1</v>
      </c>
      <c r="BP17" s="21">
        <v>0</v>
      </c>
      <c r="BQ17" s="21">
        <v>34.299999999999997</v>
      </c>
      <c r="BR17" s="21">
        <v>0.3</v>
      </c>
      <c r="BS17" s="21">
        <v>-1.3</v>
      </c>
      <c r="BT17" s="21">
        <v>5.8</v>
      </c>
      <c r="BU17" s="21">
        <v>6.2</v>
      </c>
      <c r="BV17" s="21">
        <v>33</v>
      </c>
      <c r="BW17" s="21">
        <v>171.1</v>
      </c>
      <c r="BX17" s="21">
        <v>35.200000000000003</v>
      </c>
      <c r="BY17" s="21">
        <v>41.8</v>
      </c>
      <c r="BZ17" s="23"/>
      <c r="CA17" s="21">
        <v>-0.2</v>
      </c>
      <c r="CB17" s="21">
        <v>1.4</v>
      </c>
      <c r="CC17" s="21">
        <v>0</v>
      </c>
      <c r="CD17" s="21">
        <v>46.4</v>
      </c>
      <c r="CE17" s="21">
        <v>0</v>
      </c>
      <c r="CF17" s="21">
        <v>0</v>
      </c>
      <c r="CG17" s="21">
        <v>0</v>
      </c>
      <c r="CH17" s="21">
        <v>0.9</v>
      </c>
      <c r="CI17" s="21">
        <v>0</v>
      </c>
      <c r="CJ17" s="21">
        <v>34.200000000000003</v>
      </c>
      <c r="CK17" s="21">
        <v>0.3</v>
      </c>
      <c r="CL17" s="21">
        <v>-1.3</v>
      </c>
      <c r="CM17" s="21">
        <v>5.2</v>
      </c>
      <c r="CN17" s="21">
        <v>6.2</v>
      </c>
      <c r="CO17" s="21">
        <v>37.5</v>
      </c>
      <c r="CP17" s="21">
        <v>175</v>
      </c>
      <c r="CQ17" s="21">
        <v>36.299999999999997</v>
      </c>
      <c r="CR17" s="21">
        <v>36.700000000000003</v>
      </c>
      <c r="CS17" s="23"/>
      <c r="CT17" s="21">
        <v>-0.2</v>
      </c>
      <c r="CU17" s="21">
        <v>1.4</v>
      </c>
      <c r="CV17" s="21">
        <v>0</v>
      </c>
      <c r="CW17" s="21">
        <v>43.5</v>
      </c>
      <c r="CX17" s="21">
        <v>0</v>
      </c>
      <c r="CY17" s="21">
        <v>0</v>
      </c>
      <c r="CZ17" s="21">
        <v>0</v>
      </c>
      <c r="DA17" s="21">
        <v>0.9</v>
      </c>
      <c r="DB17" s="21">
        <v>0</v>
      </c>
      <c r="DC17" s="21">
        <v>34.1</v>
      </c>
      <c r="DD17" s="21">
        <v>0.3</v>
      </c>
      <c r="DE17" s="21">
        <v>-1.4</v>
      </c>
      <c r="DF17" s="21">
        <v>5</v>
      </c>
      <c r="DG17" s="21">
        <v>6.2</v>
      </c>
      <c r="DH17" s="21">
        <v>40.4</v>
      </c>
      <c r="DI17" s="21">
        <v>179.2</v>
      </c>
      <c r="DJ17" s="21">
        <v>37.200000000000003</v>
      </c>
      <c r="DK17" s="21">
        <v>31.8</v>
      </c>
      <c r="DL17" s="22"/>
    </row>
    <row r="18" spans="1:116" s="28" customFormat="1" x14ac:dyDescent="0.25">
      <c r="A18" s="26"/>
      <c r="B18" s="27">
        <v>2033</v>
      </c>
      <c r="C18" s="21">
        <v>-0.8</v>
      </c>
      <c r="D18" s="21">
        <v>2</v>
      </c>
      <c r="E18" s="21">
        <v>0</v>
      </c>
      <c r="F18" s="21">
        <v>62.2</v>
      </c>
      <c r="G18" s="21">
        <v>0</v>
      </c>
      <c r="H18" s="21">
        <v>0</v>
      </c>
      <c r="I18" s="21">
        <v>0</v>
      </c>
      <c r="J18" s="21">
        <v>2.2999999999999998</v>
      </c>
      <c r="K18" s="21">
        <v>0</v>
      </c>
      <c r="L18" s="21">
        <v>34.299999999999997</v>
      </c>
      <c r="M18" s="21">
        <v>1.4</v>
      </c>
      <c r="N18" s="21">
        <v>-1.6</v>
      </c>
      <c r="O18" s="21">
        <v>19.399999999999999</v>
      </c>
      <c r="P18" s="21">
        <v>6.2</v>
      </c>
      <c r="Q18" s="21">
        <v>41.5</v>
      </c>
      <c r="R18" s="21">
        <v>182.5</v>
      </c>
      <c r="S18" s="21">
        <v>49.5</v>
      </c>
      <c r="T18" s="21">
        <v>77.5</v>
      </c>
      <c r="U18" s="22"/>
      <c r="V18" s="21">
        <v>-0.7</v>
      </c>
      <c r="W18" s="21">
        <v>1.7</v>
      </c>
      <c r="X18" s="21">
        <v>0</v>
      </c>
      <c r="Y18" s="21">
        <v>60.5</v>
      </c>
      <c r="Z18" s="21">
        <v>0</v>
      </c>
      <c r="AA18" s="21">
        <v>0</v>
      </c>
      <c r="AB18" s="21">
        <v>0</v>
      </c>
      <c r="AC18" s="21">
        <v>1.8</v>
      </c>
      <c r="AD18" s="21">
        <v>0</v>
      </c>
      <c r="AE18" s="21">
        <v>34.299999999999997</v>
      </c>
      <c r="AF18" s="21">
        <v>1.3</v>
      </c>
      <c r="AG18" s="21">
        <v>-1.6</v>
      </c>
      <c r="AH18" s="21">
        <v>18.7</v>
      </c>
      <c r="AI18" s="21">
        <v>6.2</v>
      </c>
      <c r="AJ18" s="21">
        <v>48.4</v>
      </c>
      <c r="AK18" s="21">
        <v>192.9</v>
      </c>
      <c r="AL18" s="21">
        <v>52.2</v>
      </c>
      <c r="AM18" s="21">
        <v>60.8</v>
      </c>
      <c r="AN18" s="22"/>
      <c r="AO18" s="21">
        <v>-0.6</v>
      </c>
      <c r="AP18" s="21">
        <v>1.5</v>
      </c>
      <c r="AQ18" s="21">
        <v>0</v>
      </c>
      <c r="AR18" s="21">
        <v>60.8</v>
      </c>
      <c r="AS18" s="21">
        <v>0</v>
      </c>
      <c r="AT18" s="21">
        <v>0</v>
      </c>
      <c r="AU18" s="21">
        <v>0</v>
      </c>
      <c r="AV18" s="21">
        <v>1.5</v>
      </c>
      <c r="AW18" s="21">
        <v>0</v>
      </c>
      <c r="AX18" s="21">
        <v>34.200000000000003</v>
      </c>
      <c r="AY18" s="21">
        <v>1.2</v>
      </c>
      <c r="AZ18" s="21">
        <v>-1.6</v>
      </c>
      <c r="BA18" s="21">
        <v>17.8</v>
      </c>
      <c r="BB18" s="21">
        <v>6.2</v>
      </c>
      <c r="BC18" s="21">
        <v>52</v>
      </c>
      <c r="BD18" s="21">
        <v>202.8</v>
      </c>
      <c r="BE18" s="21">
        <v>54.2</v>
      </c>
      <c r="BF18" s="21">
        <v>46.6</v>
      </c>
      <c r="BG18" s="21"/>
      <c r="BH18" s="21">
        <v>-0.1</v>
      </c>
      <c r="BI18" s="21">
        <v>1.5</v>
      </c>
      <c r="BJ18" s="21">
        <v>0</v>
      </c>
      <c r="BK18" s="21">
        <v>52</v>
      </c>
      <c r="BL18" s="21">
        <v>0</v>
      </c>
      <c r="BM18" s="21">
        <v>0</v>
      </c>
      <c r="BN18" s="21">
        <v>0</v>
      </c>
      <c r="BO18" s="21">
        <v>1.1000000000000001</v>
      </c>
      <c r="BP18" s="21">
        <v>0</v>
      </c>
      <c r="BQ18" s="21">
        <v>34.299999999999997</v>
      </c>
      <c r="BR18" s="21">
        <v>0.6</v>
      </c>
      <c r="BS18" s="21">
        <v>-1.3</v>
      </c>
      <c r="BT18" s="21">
        <v>6.7</v>
      </c>
      <c r="BU18" s="21">
        <v>6.2</v>
      </c>
      <c r="BV18" s="21">
        <v>34.4</v>
      </c>
      <c r="BW18" s="21">
        <v>171</v>
      </c>
      <c r="BX18" s="21">
        <v>35.5</v>
      </c>
      <c r="BY18" s="21">
        <v>45.9</v>
      </c>
      <c r="BZ18" s="23"/>
      <c r="CA18" s="21">
        <v>-0.2</v>
      </c>
      <c r="CB18" s="21">
        <v>1.4</v>
      </c>
      <c r="CC18" s="21">
        <v>0</v>
      </c>
      <c r="CD18" s="21">
        <v>47</v>
      </c>
      <c r="CE18" s="21">
        <v>0</v>
      </c>
      <c r="CF18" s="21">
        <v>0</v>
      </c>
      <c r="CG18" s="21">
        <v>0</v>
      </c>
      <c r="CH18" s="21">
        <v>1.1000000000000001</v>
      </c>
      <c r="CI18" s="21">
        <v>0</v>
      </c>
      <c r="CJ18" s="21">
        <v>34.200000000000003</v>
      </c>
      <c r="CK18" s="21">
        <v>0.5</v>
      </c>
      <c r="CL18" s="21">
        <v>-1.3</v>
      </c>
      <c r="CM18" s="21">
        <v>5.9</v>
      </c>
      <c r="CN18" s="21">
        <v>6.2</v>
      </c>
      <c r="CO18" s="21">
        <v>41.1</v>
      </c>
      <c r="CP18" s="21">
        <v>176.8</v>
      </c>
      <c r="CQ18" s="21">
        <v>37.200000000000003</v>
      </c>
      <c r="CR18" s="21">
        <v>38</v>
      </c>
      <c r="CS18" s="23"/>
      <c r="CT18" s="21">
        <v>-0.2</v>
      </c>
      <c r="CU18" s="21">
        <v>1.4</v>
      </c>
      <c r="CV18" s="21">
        <v>0</v>
      </c>
      <c r="CW18" s="21">
        <v>42.9</v>
      </c>
      <c r="CX18" s="21">
        <v>0</v>
      </c>
      <c r="CY18" s="21">
        <v>0</v>
      </c>
      <c r="CZ18" s="21">
        <v>0</v>
      </c>
      <c r="DA18" s="21">
        <v>1</v>
      </c>
      <c r="DB18" s="21">
        <v>0</v>
      </c>
      <c r="DC18" s="21">
        <v>34</v>
      </c>
      <c r="DD18" s="21">
        <v>0.3</v>
      </c>
      <c r="DE18" s="21">
        <v>-1.4</v>
      </c>
      <c r="DF18" s="21">
        <v>5.7</v>
      </c>
      <c r="DG18" s="21">
        <v>6.2</v>
      </c>
      <c r="DH18" s="21">
        <v>45.6</v>
      </c>
      <c r="DI18" s="21">
        <v>182.9</v>
      </c>
      <c r="DJ18" s="21">
        <v>38.799999999999997</v>
      </c>
      <c r="DK18" s="21">
        <v>30.7</v>
      </c>
      <c r="DL18" s="22"/>
    </row>
    <row r="19" spans="1:116" s="28" customFormat="1" x14ac:dyDescent="0.25">
      <c r="A19" s="26"/>
      <c r="B19" s="27">
        <v>2034</v>
      </c>
      <c r="C19" s="21">
        <v>-0.9</v>
      </c>
      <c r="D19" s="21">
        <v>2</v>
      </c>
      <c r="E19" s="21">
        <v>0</v>
      </c>
      <c r="F19" s="21">
        <v>57.7</v>
      </c>
      <c r="G19" s="21">
        <v>0</v>
      </c>
      <c r="H19" s="21">
        <v>0</v>
      </c>
      <c r="I19" s="21">
        <v>0</v>
      </c>
      <c r="J19" s="21">
        <v>2.4</v>
      </c>
      <c r="K19" s="21">
        <v>0</v>
      </c>
      <c r="L19" s="21">
        <v>53.4</v>
      </c>
      <c r="M19" s="21">
        <v>1.5</v>
      </c>
      <c r="N19" s="21">
        <v>-1.6</v>
      </c>
      <c r="O19" s="21">
        <v>21.9</v>
      </c>
      <c r="P19" s="21">
        <v>6.2</v>
      </c>
      <c r="Q19" s="21">
        <v>42.5</v>
      </c>
      <c r="R19" s="21">
        <v>186.6</v>
      </c>
      <c r="S19" s="21">
        <v>49.3</v>
      </c>
      <c r="T19" s="21">
        <v>76</v>
      </c>
      <c r="U19" s="22"/>
      <c r="V19" s="21">
        <v>-1</v>
      </c>
      <c r="W19" s="21">
        <v>1.9</v>
      </c>
      <c r="X19" s="21">
        <v>0</v>
      </c>
      <c r="Y19" s="21">
        <v>61.8</v>
      </c>
      <c r="Z19" s="21">
        <v>0</v>
      </c>
      <c r="AA19" s="21">
        <v>0</v>
      </c>
      <c r="AB19" s="21">
        <v>0</v>
      </c>
      <c r="AC19" s="21">
        <v>2.1</v>
      </c>
      <c r="AD19" s="21">
        <v>0</v>
      </c>
      <c r="AE19" s="21">
        <v>34.299999999999997</v>
      </c>
      <c r="AF19" s="21">
        <v>1.2</v>
      </c>
      <c r="AG19" s="21">
        <v>-1.6</v>
      </c>
      <c r="AH19" s="21">
        <v>19.100000000000001</v>
      </c>
      <c r="AI19" s="21">
        <v>6.2</v>
      </c>
      <c r="AJ19" s="21">
        <v>51.8</v>
      </c>
      <c r="AK19" s="21">
        <v>201.1</v>
      </c>
      <c r="AL19" s="21">
        <v>53.1</v>
      </c>
      <c r="AM19" s="21">
        <v>67.2</v>
      </c>
      <c r="AN19" s="22"/>
      <c r="AO19" s="21">
        <v>-1.1000000000000001</v>
      </c>
      <c r="AP19" s="21">
        <v>1.5</v>
      </c>
      <c r="AQ19" s="21">
        <v>0</v>
      </c>
      <c r="AR19" s="21">
        <v>62.3</v>
      </c>
      <c r="AS19" s="21">
        <v>0</v>
      </c>
      <c r="AT19" s="21">
        <v>0</v>
      </c>
      <c r="AU19" s="21">
        <v>0</v>
      </c>
      <c r="AV19" s="21">
        <v>1.4</v>
      </c>
      <c r="AW19" s="21">
        <v>0</v>
      </c>
      <c r="AX19" s="21">
        <v>34.1</v>
      </c>
      <c r="AY19" s="21">
        <v>1.1000000000000001</v>
      </c>
      <c r="AZ19" s="21">
        <v>-1.6</v>
      </c>
      <c r="BA19" s="21">
        <v>17.5</v>
      </c>
      <c r="BB19" s="21">
        <v>6.2</v>
      </c>
      <c r="BC19" s="21">
        <v>56.6</v>
      </c>
      <c r="BD19" s="21">
        <v>214.6</v>
      </c>
      <c r="BE19" s="21">
        <v>55.7</v>
      </c>
      <c r="BF19" s="21">
        <v>48.6</v>
      </c>
      <c r="BG19" s="21"/>
      <c r="BH19" s="21">
        <v>-0.1</v>
      </c>
      <c r="BI19" s="21">
        <v>1.5</v>
      </c>
      <c r="BJ19" s="21">
        <v>0</v>
      </c>
      <c r="BK19" s="21">
        <v>52.9</v>
      </c>
      <c r="BL19" s="21">
        <v>0</v>
      </c>
      <c r="BM19" s="21">
        <v>0</v>
      </c>
      <c r="BN19" s="21">
        <v>0</v>
      </c>
      <c r="BO19" s="21">
        <v>1.3</v>
      </c>
      <c r="BP19" s="21">
        <v>0</v>
      </c>
      <c r="BQ19" s="21">
        <v>34.299999999999997</v>
      </c>
      <c r="BR19" s="21">
        <v>0.9</v>
      </c>
      <c r="BS19" s="21">
        <v>-1.3</v>
      </c>
      <c r="BT19" s="21">
        <v>8.6</v>
      </c>
      <c r="BU19" s="21">
        <v>6.2</v>
      </c>
      <c r="BV19" s="21">
        <v>35.799999999999997</v>
      </c>
      <c r="BW19" s="21">
        <v>172.6</v>
      </c>
      <c r="BX19" s="21">
        <v>35.5</v>
      </c>
      <c r="BY19" s="21">
        <v>49.8</v>
      </c>
      <c r="BZ19" s="23"/>
      <c r="CA19" s="21">
        <v>-0.2</v>
      </c>
      <c r="CB19" s="21">
        <v>1.4</v>
      </c>
      <c r="CC19" s="21">
        <v>0</v>
      </c>
      <c r="CD19" s="21">
        <v>46.4</v>
      </c>
      <c r="CE19" s="21">
        <v>0</v>
      </c>
      <c r="CF19" s="21">
        <v>0</v>
      </c>
      <c r="CG19" s="21">
        <v>0</v>
      </c>
      <c r="CH19" s="21">
        <v>1.2</v>
      </c>
      <c r="CI19" s="21">
        <v>0</v>
      </c>
      <c r="CJ19" s="21">
        <v>34.200000000000003</v>
      </c>
      <c r="CK19" s="21">
        <v>0.8</v>
      </c>
      <c r="CL19" s="21">
        <v>-1.4</v>
      </c>
      <c r="CM19" s="21">
        <v>7.1</v>
      </c>
      <c r="CN19" s="21">
        <v>6.2</v>
      </c>
      <c r="CO19" s="21">
        <v>44.6</v>
      </c>
      <c r="CP19" s="21">
        <v>180.4</v>
      </c>
      <c r="CQ19" s="21">
        <v>37.799999999999997</v>
      </c>
      <c r="CR19" s="21">
        <v>39.4</v>
      </c>
      <c r="CS19" s="23"/>
      <c r="CT19" s="21">
        <v>-0.3</v>
      </c>
      <c r="CU19" s="21">
        <v>1.3</v>
      </c>
      <c r="CV19" s="21">
        <v>0</v>
      </c>
      <c r="CW19" s="21">
        <v>41.4</v>
      </c>
      <c r="CX19" s="21">
        <v>0</v>
      </c>
      <c r="CY19" s="21">
        <v>0</v>
      </c>
      <c r="CZ19" s="21">
        <v>0</v>
      </c>
      <c r="DA19" s="21">
        <v>1.1000000000000001</v>
      </c>
      <c r="DB19" s="21">
        <v>0</v>
      </c>
      <c r="DC19" s="21">
        <v>34</v>
      </c>
      <c r="DD19" s="21">
        <v>0.3</v>
      </c>
      <c r="DE19" s="21">
        <v>-1.4</v>
      </c>
      <c r="DF19" s="21">
        <v>6.5</v>
      </c>
      <c r="DG19" s="21">
        <v>6.2</v>
      </c>
      <c r="DH19" s="21">
        <v>50.5</v>
      </c>
      <c r="DI19" s="21">
        <v>188.7</v>
      </c>
      <c r="DJ19" s="21">
        <v>39.9</v>
      </c>
      <c r="DK19" s="21">
        <v>29.7</v>
      </c>
      <c r="DL19" s="22"/>
    </row>
    <row r="20" spans="1:116" s="28" customFormat="1" x14ac:dyDescent="0.25">
      <c r="A20" s="26"/>
      <c r="B20" s="27">
        <v>2035</v>
      </c>
      <c r="C20" s="21">
        <v>-1.1000000000000001</v>
      </c>
      <c r="D20" s="21">
        <v>1.7</v>
      </c>
      <c r="E20" s="21">
        <v>0</v>
      </c>
      <c r="F20" s="21">
        <v>62.3</v>
      </c>
      <c r="G20" s="21">
        <v>2</v>
      </c>
      <c r="H20" s="21">
        <v>0</v>
      </c>
      <c r="I20" s="21">
        <v>0</v>
      </c>
      <c r="J20" s="21">
        <v>3</v>
      </c>
      <c r="K20" s="21">
        <v>0</v>
      </c>
      <c r="L20" s="21">
        <v>57.3</v>
      </c>
      <c r="M20" s="21">
        <v>1.2</v>
      </c>
      <c r="N20" s="21">
        <v>-1.6</v>
      </c>
      <c r="O20" s="21">
        <v>18.5</v>
      </c>
      <c r="P20" s="21">
        <v>6.2</v>
      </c>
      <c r="Q20" s="21">
        <v>43.6</v>
      </c>
      <c r="R20" s="21">
        <v>190.8</v>
      </c>
      <c r="S20" s="21">
        <v>49.8</v>
      </c>
      <c r="T20" s="21">
        <v>81.3</v>
      </c>
      <c r="U20" s="22"/>
      <c r="V20" s="21">
        <v>-1.3</v>
      </c>
      <c r="W20" s="21">
        <v>1.6</v>
      </c>
      <c r="X20" s="21">
        <v>0</v>
      </c>
      <c r="Y20" s="21">
        <v>59.2</v>
      </c>
      <c r="Z20" s="21">
        <v>0</v>
      </c>
      <c r="AA20" s="21">
        <v>0</v>
      </c>
      <c r="AB20" s="21">
        <v>0</v>
      </c>
      <c r="AC20" s="21">
        <v>3</v>
      </c>
      <c r="AD20" s="21">
        <v>0</v>
      </c>
      <c r="AE20" s="21">
        <v>34.299999999999997</v>
      </c>
      <c r="AF20" s="21">
        <v>1.2</v>
      </c>
      <c r="AG20" s="21">
        <v>-1.6</v>
      </c>
      <c r="AH20" s="21">
        <v>20</v>
      </c>
      <c r="AI20" s="21">
        <v>6.2</v>
      </c>
      <c r="AJ20" s="21">
        <v>55.2</v>
      </c>
      <c r="AK20" s="21">
        <v>209.1</v>
      </c>
      <c r="AL20" s="21">
        <v>54.5</v>
      </c>
      <c r="AM20" s="21">
        <v>73.8</v>
      </c>
      <c r="AN20" s="22"/>
      <c r="AO20" s="21">
        <v>-1.3</v>
      </c>
      <c r="AP20" s="21">
        <v>1.4</v>
      </c>
      <c r="AQ20" s="21">
        <v>0</v>
      </c>
      <c r="AR20" s="21">
        <v>59</v>
      </c>
      <c r="AS20" s="21">
        <v>0</v>
      </c>
      <c r="AT20" s="21">
        <v>0</v>
      </c>
      <c r="AU20" s="21">
        <v>0</v>
      </c>
      <c r="AV20" s="21">
        <v>1.8</v>
      </c>
      <c r="AW20" s="21">
        <v>0</v>
      </c>
      <c r="AX20" s="21">
        <v>34.1</v>
      </c>
      <c r="AY20" s="21">
        <v>1.1000000000000001</v>
      </c>
      <c r="AZ20" s="21">
        <v>-1.6</v>
      </c>
      <c r="BA20" s="21">
        <v>18.899999999999999</v>
      </c>
      <c r="BB20" s="21">
        <v>6.2</v>
      </c>
      <c r="BC20" s="21">
        <v>61.3</v>
      </c>
      <c r="BD20" s="21">
        <v>225.8</v>
      </c>
      <c r="BE20" s="21">
        <v>57.7</v>
      </c>
      <c r="BF20" s="21">
        <v>50.4</v>
      </c>
      <c r="BG20" s="21"/>
      <c r="BH20" s="21">
        <v>-0.1</v>
      </c>
      <c r="BI20" s="21">
        <v>1.5</v>
      </c>
      <c r="BJ20" s="21">
        <v>0</v>
      </c>
      <c r="BK20" s="21">
        <v>57.1</v>
      </c>
      <c r="BL20" s="21">
        <v>0</v>
      </c>
      <c r="BM20" s="21">
        <v>0</v>
      </c>
      <c r="BN20" s="21">
        <v>0</v>
      </c>
      <c r="BO20" s="21">
        <v>1.3</v>
      </c>
      <c r="BP20" s="21">
        <v>0</v>
      </c>
      <c r="BQ20" s="21">
        <v>34.299999999999997</v>
      </c>
      <c r="BR20" s="21">
        <v>0.9</v>
      </c>
      <c r="BS20" s="21">
        <v>-1.2</v>
      </c>
      <c r="BT20" s="21">
        <v>8.4</v>
      </c>
      <c r="BU20" s="21">
        <v>6.2</v>
      </c>
      <c r="BV20" s="21">
        <v>37.200000000000003</v>
      </c>
      <c r="BW20" s="21">
        <v>174</v>
      </c>
      <c r="BX20" s="21">
        <v>36.1</v>
      </c>
      <c r="BY20" s="21">
        <v>50</v>
      </c>
      <c r="BZ20" s="23"/>
      <c r="CA20" s="21">
        <v>-0.2</v>
      </c>
      <c r="CB20" s="21">
        <v>1.4</v>
      </c>
      <c r="CC20" s="21">
        <v>0</v>
      </c>
      <c r="CD20" s="21">
        <v>48.6</v>
      </c>
      <c r="CE20" s="21">
        <v>0</v>
      </c>
      <c r="CF20" s="21">
        <v>0</v>
      </c>
      <c r="CG20" s="21">
        <v>0</v>
      </c>
      <c r="CH20" s="21">
        <v>1.3</v>
      </c>
      <c r="CI20" s="21">
        <v>0</v>
      </c>
      <c r="CJ20" s="21">
        <v>34.1</v>
      </c>
      <c r="CK20" s="21">
        <v>0.7</v>
      </c>
      <c r="CL20" s="21">
        <v>-1.4</v>
      </c>
      <c r="CM20" s="21">
        <v>6.7</v>
      </c>
      <c r="CN20" s="21">
        <v>6.2</v>
      </c>
      <c r="CO20" s="21">
        <v>48.3</v>
      </c>
      <c r="CP20" s="21">
        <v>183.8</v>
      </c>
      <c r="CQ20" s="21">
        <v>39</v>
      </c>
      <c r="CR20" s="21">
        <v>37.1</v>
      </c>
      <c r="CS20" s="23"/>
      <c r="CT20" s="21">
        <v>-0.3</v>
      </c>
      <c r="CU20" s="21">
        <v>1.3</v>
      </c>
      <c r="CV20" s="21">
        <v>0</v>
      </c>
      <c r="CW20" s="21">
        <v>42.2</v>
      </c>
      <c r="CX20" s="21">
        <v>0</v>
      </c>
      <c r="CY20" s="21">
        <v>0</v>
      </c>
      <c r="CZ20" s="21">
        <v>0</v>
      </c>
      <c r="DA20" s="21">
        <v>1.2</v>
      </c>
      <c r="DB20" s="21">
        <v>0</v>
      </c>
      <c r="DC20" s="21">
        <v>33.9</v>
      </c>
      <c r="DD20" s="21">
        <v>0.3</v>
      </c>
      <c r="DE20" s="21">
        <v>-1.5</v>
      </c>
      <c r="DF20" s="21">
        <v>6</v>
      </c>
      <c r="DG20" s="21">
        <v>6.2</v>
      </c>
      <c r="DH20" s="21">
        <v>55.6</v>
      </c>
      <c r="DI20" s="21">
        <v>193.7</v>
      </c>
      <c r="DJ20" s="21">
        <v>41.6</v>
      </c>
      <c r="DK20" s="21">
        <v>25.4</v>
      </c>
      <c r="DL20" s="22"/>
    </row>
    <row r="21" spans="1:116" s="28" customFormat="1" x14ac:dyDescent="0.25">
      <c r="A21" s="26"/>
      <c r="B21" s="27">
        <v>2036</v>
      </c>
      <c r="C21" s="21">
        <v>-1.2</v>
      </c>
      <c r="D21" s="21">
        <v>1.7</v>
      </c>
      <c r="E21" s="21">
        <v>0</v>
      </c>
      <c r="F21" s="21">
        <v>59.4</v>
      </c>
      <c r="G21" s="21">
        <v>2</v>
      </c>
      <c r="H21" s="21">
        <v>0</v>
      </c>
      <c r="I21" s="21">
        <v>0</v>
      </c>
      <c r="J21" s="21">
        <v>3</v>
      </c>
      <c r="K21" s="21">
        <v>0</v>
      </c>
      <c r="L21" s="21">
        <v>70.599999999999994</v>
      </c>
      <c r="M21" s="21">
        <v>1.1000000000000001</v>
      </c>
      <c r="N21" s="21">
        <v>-1.6</v>
      </c>
      <c r="O21" s="21">
        <v>17.600000000000001</v>
      </c>
      <c r="P21" s="21">
        <v>6.2</v>
      </c>
      <c r="Q21" s="21">
        <v>44.8</v>
      </c>
      <c r="R21" s="21">
        <v>196.9</v>
      </c>
      <c r="S21" s="21">
        <v>50.9</v>
      </c>
      <c r="T21" s="21">
        <v>76.7</v>
      </c>
      <c r="U21" s="22"/>
      <c r="V21" s="21">
        <v>-1.6</v>
      </c>
      <c r="W21" s="21">
        <v>1.7</v>
      </c>
      <c r="X21" s="21">
        <v>0</v>
      </c>
      <c r="Y21" s="21">
        <v>58</v>
      </c>
      <c r="Z21" s="21">
        <v>1</v>
      </c>
      <c r="AA21" s="21">
        <v>0</v>
      </c>
      <c r="AB21" s="21">
        <v>0</v>
      </c>
      <c r="AC21" s="21">
        <v>3</v>
      </c>
      <c r="AD21" s="21">
        <v>0</v>
      </c>
      <c r="AE21" s="21">
        <v>34.299999999999997</v>
      </c>
      <c r="AF21" s="21">
        <v>1.1000000000000001</v>
      </c>
      <c r="AG21" s="21">
        <v>-1.7</v>
      </c>
      <c r="AH21" s="21">
        <v>18.100000000000001</v>
      </c>
      <c r="AI21" s="21">
        <v>6.2</v>
      </c>
      <c r="AJ21" s="21">
        <v>58.8</v>
      </c>
      <c r="AK21" s="21">
        <v>218.9</v>
      </c>
      <c r="AL21" s="21">
        <v>56.6</v>
      </c>
      <c r="AM21" s="21">
        <v>73.7</v>
      </c>
      <c r="AN21" s="22"/>
      <c r="AO21" s="21">
        <v>-1.4</v>
      </c>
      <c r="AP21" s="21">
        <v>1.4</v>
      </c>
      <c r="AQ21" s="21">
        <v>0</v>
      </c>
      <c r="AR21" s="21">
        <v>56.1</v>
      </c>
      <c r="AS21" s="21">
        <v>0</v>
      </c>
      <c r="AT21" s="21">
        <v>0</v>
      </c>
      <c r="AU21" s="21">
        <v>0</v>
      </c>
      <c r="AV21" s="21">
        <v>1.9</v>
      </c>
      <c r="AW21" s="21">
        <v>0</v>
      </c>
      <c r="AX21" s="21">
        <v>34.1</v>
      </c>
      <c r="AY21" s="21">
        <v>1</v>
      </c>
      <c r="AZ21" s="21">
        <v>-1.6</v>
      </c>
      <c r="BA21" s="21">
        <v>18.3</v>
      </c>
      <c r="BB21" s="21">
        <v>6.2</v>
      </c>
      <c r="BC21" s="21">
        <v>66.2</v>
      </c>
      <c r="BD21" s="21">
        <v>238.9</v>
      </c>
      <c r="BE21" s="21">
        <v>60.3</v>
      </c>
      <c r="BF21" s="21">
        <v>46.9</v>
      </c>
      <c r="BG21" s="21"/>
      <c r="BH21" s="21">
        <v>-0.1</v>
      </c>
      <c r="BI21" s="21">
        <v>1.5</v>
      </c>
      <c r="BJ21" s="21">
        <v>0</v>
      </c>
      <c r="BK21" s="21">
        <v>59.1</v>
      </c>
      <c r="BL21" s="21">
        <v>0</v>
      </c>
      <c r="BM21" s="21">
        <v>0</v>
      </c>
      <c r="BN21" s="21">
        <v>0</v>
      </c>
      <c r="BO21" s="21">
        <v>1.4</v>
      </c>
      <c r="BP21" s="21">
        <v>0</v>
      </c>
      <c r="BQ21" s="21">
        <v>34.4</v>
      </c>
      <c r="BR21" s="21">
        <v>0.9</v>
      </c>
      <c r="BS21" s="21">
        <v>-1.2</v>
      </c>
      <c r="BT21" s="21">
        <v>9.1999999999999993</v>
      </c>
      <c r="BU21" s="21">
        <v>6.2</v>
      </c>
      <c r="BV21" s="21">
        <v>38.9</v>
      </c>
      <c r="BW21" s="21">
        <v>175.7</v>
      </c>
      <c r="BX21" s="21">
        <v>37.299999999999997</v>
      </c>
      <c r="BY21" s="21">
        <v>51.8</v>
      </c>
      <c r="BZ21" s="23"/>
      <c r="CA21" s="21">
        <v>-0.3</v>
      </c>
      <c r="CB21" s="21">
        <v>1.4</v>
      </c>
      <c r="CC21" s="21">
        <v>0</v>
      </c>
      <c r="CD21" s="21">
        <v>54.2</v>
      </c>
      <c r="CE21" s="21">
        <v>0</v>
      </c>
      <c r="CF21" s="21">
        <v>0</v>
      </c>
      <c r="CG21" s="21">
        <v>0</v>
      </c>
      <c r="CH21" s="21">
        <v>1.4</v>
      </c>
      <c r="CI21" s="21">
        <v>0</v>
      </c>
      <c r="CJ21" s="21">
        <v>34.1</v>
      </c>
      <c r="CK21" s="21">
        <v>0.6</v>
      </c>
      <c r="CL21" s="21">
        <v>-1.3</v>
      </c>
      <c r="CM21" s="21">
        <v>6.7</v>
      </c>
      <c r="CN21" s="21">
        <v>6.2</v>
      </c>
      <c r="CO21" s="21">
        <v>52.1</v>
      </c>
      <c r="CP21" s="21">
        <v>187.2</v>
      </c>
      <c r="CQ21" s="21">
        <v>40.9</v>
      </c>
      <c r="CR21" s="21">
        <v>31.8</v>
      </c>
      <c r="CS21" s="23"/>
      <c r="CT21" s="21">
        <v>-0.3</v>
      </c>
      <c r="CU21" s="21">
        <v>1.3</v>
      </c>
      <c r="CV21" s="21">
        <v>0</v>
      </c>
      <c r="CW21" s="21">
        <v>46</v>
      </c>
      <c r="CX21" s="21">
        <v>0</v>
      </c>
      <c r="CY21" s="21">
        <v>0</v>
      </c>
      <c r="CZ21" s="21">
        <v>0</v>
      </c>
      <c r="DA21" s="21">
        <v>1.3</v>
      </c>
      <c r="DB21" s="21">
        <v>0</v>
      </c>
      <c r="DC21" s="21">
        <v>33.9</v>
      </c>
      <c r="DD21" s="21">
        <v>0.2</v>
      </c>
      <c r="DE21" s="21">
        <v>-1.5</v>
      </c>
      <c r="DF21" s="21">
        <v>6.1</v>
      </c>
      <c r="DG21" s="21">
        <v>6.2</v>
      </c>
      <c r="DH21" s="21">
        <v>61</v>
      </c>
      <c r="DI21" s="21">
        <v>198.3</v>
      </c>
      <c r="DJ21" s="21">
        <v>43.8</v>
      </c>
      <c r="DK21" s="21">
        <v>18.7</v>
      </c>
      <c r="DL21" s="22"/>
    </row>
    <row r="22" spans="1:116" s="28" customFormat="1" x14ac:dyDescent="0.25">
      <c r="A22" s="26"/>
      <c r="B22" s="27">
        <v>2037</v>
      </c>
      <c r="C22" s="21">
        <v>-1.4</v>
      </c>
      <c r="D22" s="21">
        <v>1.8</v>
      </c>
      <c r="E22" s="21">
        <v>0</v>
      </c>
      <c r="F22" s="21">
        <v>55.6</v>
      </c>
      <c r="G22" s="21">
        <v>1.9</v>
      </c>
      <c r="H22" s="21">
        <v>0</v>
      </c>
      <c r="I22" s="21">
        <v>0</v>
      </c>
      <c r="J22" s="21">
        <v>3</v>
      </c>
      <c r="K22" s="21">
        <v>0</v>
      </c>
      <c r="L22" s="21">
        <v>79.900000000000006</v>
      </c>
      <c r="M22" s="21">
        <v>1</v>
      </c>
      <c r="N22" s="21">
        <v>-1.6</v>
      </c>
      <c r="O22" s="21">
        <v>16.2</v>
      </c>
      <c r="P22" s="21">
        <v>6.2</v>
      </c>
      <c r="Q22" s="21">
        <v>45.6</v>
      </c>
      <c r="R22" s="21">
        <v>200.6</v>
      </c>
      <c r="S22" s="21">
        <v>50.9</v>
      </c>
      <c r="T22" s="21">
        <v>78.400000000000006</v>
      </c>
      <c r="U22" s="22"/>
      <c r="V22" s="21">
        <v>-1.7</v>
      </c>
      <c r="W22" s="21">
        <v>1.7</v>
      </c>
      <c r="X22" s="21">
        <v>0</v>
      </c>
      <c r="Y22" s="21">
        <v>54.1</v>
      </c>
      <c r="Z22" s="21">
        <v>5.8</v>
      </c>
      <c r="AA22" s="21">
        <v>0</v>
      </c>
      <c r="AB22" s="21">
        <v>0</v>
      </c>
      <c r="AC22" s="21">
        <v>3</v>
      </c>
      <c r="AD22" s="21">
        <v>0</v>
      </c>
      <c r="AE22" s="21">
        <v>34.299999999999997</v>
      </c>
      <c r="AF22" s="21">
        <v>1</v>
      </c>
      <c r="AG22" s="21">
        <v>-1.7</v>
      </c>
      <c r="AH22" s="21">
        <v>16.8</v>
      </c>
      <c r="AI22" s="21">
        <v>6.2</v>
      </c>
      <c r="AJ22" s="21">
        <v>61.9</v>
      </c>
      <c r="AK22" s="21">
        <v>226.2</v>
      </c>
      <c r="AL22" s="21">
        <v>57.4</v>
      </c>
      <c r="AM22" s="21">
        <v>72.900000000000006</v>
      </c>
      <c r="AN22" s="22"/>
      <c r="AO22" s="21">
        <v>-1.6</v>
      </c>
      <c r="AP22" s="21">
        <v>1.4</v>
      </c>
      <c r="AQ22" s="21">
        <v>0</v>
      </c>
      <c r="AR22" s="21">
        <v>52.4</v>
      </c>
      <c r="AS22" s="21">
        <v>0</v>
      </c>
      <c r="AT22" s="21">
        <v>0</v>
      </c>
      <c r="AU22" s="21">
        <v>0</v>
      </c>
      <c r="AV22" s="21">
        <v>2</v>
      </c>
      <c r="AW22" s="21">
        <v>0</v>
      </c>
      <c r="AX22" s="21">
        <v>33.799999999999997</v>
      </c>
      <c r="AY22" s="21">
        <v>1</v>
      </c>
      <c r="AZ22" s="21">
        <v>-1.7</v>
      </c>
      <c r="BA22" s="21">
        <v>17.5</v>
      </c>
      <c r="BB22" s="21">
        <v>6.2</v>
      </c>
      <c r="BC22" s="21">
        <v>70.599999999999994</v>
      </c>
      <c r="BD22" s="21">
        <v>249.3</v>
      </c>
      <c r="BE22" s="21">
        <v>61.7</v>
      </c>
      <c r="BF22" s="21">
        <v>45.6</v>
      </c>
      <c r="BG22" s="21"/>
      <c r="BH22" s="21">
        <v>-0.2</v>
      </c>
      <c r="BI22" s="21">
        <v>1.5</v>
      </c>
      <c r="BJ22" s="21">
        <v>0</v>
      </c>
      <c r="BK22" s="21">
        <v>55.6</v>
      </c>
      <c r="BL22" s="21">
        <v>0</v>
      </c>
      <c r="BM22" s="21">
        <v>0</v>
      </c>
      <c r="BN22" s="21">
        <v>0</v>
      </c>
      <c r="BO22" s="21">
        <v>1.4</v>
      </c>
      <c r="BP22" s="21">
        <v>0</v>
      </c>
      <c r="BQ22" s="21">
        <v>34.299999999999997</v>
      </c>
      <c r="BR22" s="21">
        <v>0.8</v>
      </c>
      <c r="BS22" s="21">
        <v>-1.2</v>
      </c>
      <c r="BT22" s="21">
        <v>8.8000000000000007</v>
      </c>
      <c r="BU22" s="21">
        <v>6.2</v>
      </c>
      <c r="BV22" s="21">
        <v>40.1</v>
      </c>
      <c r="BW22" s="21">
        <v>180.1</v>
      </c>
      <c r="BX22" s="21">
        <v>37.4</v>
      </c>
      <c r="BY22" s="21">
        <v>56.7</v>
      </c>
      <c r="BZ22" s="23"/>
      <c r="CA22" s="21">
        <v>-0.3</v>
      </c>
      <c r="CB22" s="21">
        <v>1.4</v>
      </c>
      <c r="CC22" s="21">
        <v>0</v>
      </c>
      <c r="CD22" s="21">
        <v>52</v>
      </c>
      <c r="CE22" s="21">
        <v>0</v>
      </c>
      <c r="CF22" s="21">
        <v>0</v>
      </c>
      <c r="CG22" s="21">
        <v>0</v>
      </c>
      <c r="CH22" s="21">
        <v>1.4</v>
      </c>
      <c r="CI22" s="21">
        <v>0</v>
      </c>
      <c r="CJ22" s="21">
        <v>34</v>
      </c>
      <c r="CK22" s="21">
        <v>0.6</v>
      </c>
      <c r="CL22" s="21">
        <v>-1.4</v>
      </c>
      <c r="CM22" s="21">
        <v>6.8</v>
      </c>
      <c r="CN22" s="21">
        <v>6.2</v>
      </c>
      <c r="CO22" s="21">
        <v>55.6</v>
      </c>
      <c r="CP22" s="21">
        <v>194.3</v>
      </c>
      <c r="CQ22" s="21">
        <v>41.7</v>
      </c>
      <c r="CR22" s="21">
        <v>29.3</v>
      </c>
      <c r="CS22" s="23"/>
      <c r="CT22" s="21">
        <v>-0.5</v>
      </c>
      <c r="CU22" s="21">
        <v>1.2</v>
      </c>
      <c r="CV22" s="21">
        <v>0</v>
      </c>
      <c r="CW22" s="21">
        <v>43</v>
      </c>
      <c r="CX22" s="21">
        <v>0</v>
      </c>
      <c r="CY22" s="21">
        <v>0</v>
      </c>
      <c r="CZ22" s="21">
        <v>0</v>
      </c>
      <c r="DA22" s="21">
        <v>1.3</v>
      </c>
      <c r="DB22" s="21">
        <v>0</v>
      </c>
      <c r="DC22" s="21">
        <v>33.700000000000003</v>
      </c>
      <c r="DD22" s="21">
        <v>0.2</v>
      </c>
      <c r="DE22" s="21">
        <v>-1.5</v>
      </c>
      <c r="DF22" s="21">
        <v>5.5</v>
      </c>
      <c r="DG22" s="21">
        <v>6.2</v>
      </c>
      <c r="DH22" s="21">
        <v>65.900000000000006</v>
      </c>
      <c r="DI22" s="21">
        <v>207.9</v>
      </c>
      <c r="DJ22" s="21">
        <v>44.9</v>
      </c>
      <c r="DK22" s="21">
        <v>13.6</v>
      </c>
      <c r="DL22" s="22"/>
    </row>
    <row r="23" spans="1:116" s="28" customFormat="1" x14ac:dyDescent="0.25">
      <c r="A23" s="26"/>
      <c r="B23" s="27">
        <v>2038</v>
      </c>
      <c r="C23" s="21">
        <v>-1.2</v>
      </c>
      <c r="D23" s="21">
        <v>1.6</v>
      </c>
      <c r="E23" s="21">
        <v>0</v>
      </c>
      <c r="F23" s="21">
        <v>53.8</v>
      </c>
      <c r="G23" s="21">
        <v>1.8</v>
      </c>
      <c r="H23" s="21">
        <v>0</v>
      </c>
      <c r="I23" s="21">
        <v>0</v>
      </c>
      <c r="J23" s="21">
        <v>3</v>
      </c>
      <c r="K23" s="21">
        <v>0</v>
      </c>
      <c r="L23" s="21">
        <v>96.2</v>
      </c>
      <c r="M23" s="21">
        <v>0.9</v>
      </c>
      <c r="N23" s="21">
        <v>-1.6</v>
      </c>
      <c r="O23" s="21">
        <v>14.7</v>
      </c>
      <c r="P23" s="21">
        <v>6.2</v>
      </c>
      <c r="Q23" s="21">
        <v>46.5</v>
      </c>
      <c r="R23" s="21">
        <v>204.6</v>
      </c>
      <c r="S23" s="21">
        <v>52</v>
      </c>
      <c r="T23" s="21">
        <v>68.900000000000006</v>
      </c>
      <c r="U23" s="22"/>
      <c r="V23" s="21">
        <v>-1.6</v>
      </c>
      <c r="W23" s="21">
        <v>1.6</v>
      </c>
      <c r="X23" s="21">
        <v>0</v>
      </c>
      <c r="Y23" s="21">
        <v>50.8</v>
      </c>
      <c r="Z23" s="21">
        <v>5.5</v>
      </c>
      <c r="AA23" s="21">
        <v>0</v>
      </c>
      <c r="AB23" s="21">
        <v>0</v>
      </c>
      <c r="AC23" s="21">
        <v>3</v>
      </c>
      <c r="AD23" s="21">
        <v>0</v>
      </c>
      <c r="AE23" s="21">
        <v>44.3</v>
      </c>
      <c r="AF23" s="21">
        <v>0.9</v>
      </c>
      <c r="AG23" s="21">
        <v>-1.7</v>
      </c>
      <c r="AH23" s="21">
        <v>15.7</v>
      </c>
      <c r="AI23" s="21">
        <v>6.2</v>
      </c>
      <c r="AJ23" s="21">
        <v>65.2</v>
      </c>
      <c r="AK23" s="21">
        <v>233.6</v>
      </c>
      <c r="AL23" s="21">
        <v>59.4</v>
      </c>
      <c r="AM23" s="21">
        <v>64.599999999999994</v>
      </c>
      <c r="AN23" s="22"/>
      <c r="AO23" s="21">
        <v>-1.6</v>
      </c>
      <c r="AP23" s="21">
        <v>1.4</v>
      </c>
      <c r="AQ23" s="21">
        <v>0</v>
      </c>
      <c r="AR23" s="21">
        <v>50.1</v>
      </c>
      <c r="AS23" s="21">
        <v>0</v>
      </c>
      <c r="AT23" s="21">
        <v>0</v>
      </c>
      <c r="AU23" s="21">
        <v>0</v>
      </c>
      <c r="AV23" s="21">
        <v>2</v>
      </c>
      <c r="AW23" s="21">
        <v>0</v>
      </c>
      <c r="AX23" s="21">
        <v>33.700000000000003</v>
      </c>
      <c r="AY23" s="21">
        <v>0.9</v>
      </c>
      <c r="AZ23" s="21">
        <v>-1.6</v>
      </c>
      <c r="BA23" s="21">
        <v>17.3</v>
      </c>
      <c r="BB23" s="21">
        <v>6.2</v>
      </c>
      <c r="BC23" s="21">
        <v>75.099999999999994</v>
      </c>
      <c r="BD23" s="21">
        <v>259.7</v>
      </c>
      <c r="BE23" s="21">
        <v>64.099999999999994</v>
      </c>
      <c r="BF23" s="21">
        <v>40.4</v>
      </c>
      <c r="BG23" s="21"/>
      <c r="BH23" s="21">
        <v>-0.2</v>
      </c>
      <c r="BI23" s="21">
        <v>1.5</v>
      </c>
      <c r="BJ23" s="21">
        <v>0</v>
      </c>
      <c r="BK23" s="21">
        <v>52.9</v>
      </c>
      <c r="BL23" s="21">
        <v>0</v>
      </c>
      <c r="BM23" s="21">
        <v>0</v>
      </c>
      <c r="BN23" s="21">
        <v>0</v>
      </c>
      <c r="BO23" s="21">
        <v>1.5</v>
      </c>
      <c r="BP23" s="21">
        <v>0</v>
      </c>
      <c r="BQ23" s="21">
        <v>34.299999999999997</v>
      </c>
      <c r="BR23" s="21">
        <v>0.8</v>
      </c>
      <c r="BS23" s="21">
        <v>-1.2</v>
      </c>
      <c r="BT23" s="21">
        <v>8.5</v>
      </c>
      <c r="BU23" s="21">
        <v>6.2</v>
      </c>
      <c r="BV23" s="21">
        <v>41.5</v>
      </c>
      <c r="BW23" s="21">
        <v>181.6</v>
      </c>
      <c r="BX23" s="21">
        <v>38.700000000000003</v>
      </c>
      <c r="BY23" s="21">
        <v>61.1</v>
      </c>
      <c r="BZ23" s="23"/>
      <c r="CA23" s="21">
        <v>-0.3</v>
      </c>
      <c r="CB23" s="21">
        <v>1.3</v>
      </c>
      <c r="CC23" s="21">
        <v>0</v>
      </c>
      <c r="CD23" s="21">
        <v>51.9</v>
      </c>
      <c r="CE23" s="21">
        <v>0</v>
      </c>
      <c r="CF23" s="21">
        <v>0</v>
      </c>
      <c r="CG23" s="21">
        <v>0</v>
      </c>
      <c r="CH23" s="21">
        <v>1.3</v>
      </c>
      <c r="CI23" s="21">
        <v>0</v>
      </c>
      <c r="CJ23" s="21">
        <v>34</v>
      </c>
      <c r="CK23" s="21">
        <v>0.6</v>
      </c>
      <c r="CL23" s="21">
        <v>-1.4</v>
      </c>
      <c r="CM23" s="21">
        <v>7.1</v>
      </c>
      <c r="CN23" s="21">
        <v>6.2</v>
      </c>
      <c r="CO23" s="21">
        <v>59.2</v>
      </c>
      <c r="CP23" s="21">
        <v>197.9</v>
      </c>
      <c r="CQ23" s="21">
        <v>43.6</v>
      </c>
      <c r="CR23" s="21">
        <v>25.7</v>
      </c>
      <c r="CS23" s="23"/>
      <c r="CT23" s="21">
        <v>-0.5</v>
      </c>
      <c r="CU23" s="21">
        <v>1.2</v>
      </c>
      <c r="CV23" s="21">
        <v>0</v>
      </c>
      <c r="CW23" s="21">
        <v>42</v>
      </c>
      <c r="CX23" s="21">
        <v>0</v>
      </c>
      <c r="CY23" s="21">
        <v>0</v>
      </c>
      <c r="CZ23" s="21">
        <v>0</v>
      </c>
      <c r="DA23" s="21">
        <v>1.3</v>
      </c>
      <c r="DB23" s="21">
        <v>0</v>
      </c>
      <c r="DC23" s="21">
        <v>33.5</v>
      </c>
      <c r="DD23" s="21">
        <v>0.2</v>
      </c>
      <c r="DE23" s="21">
        <v>-1.5</v>
      </c>
      <c r="DF23" s="21">
        <v>5.7</v>
      </c>
      <c r="DG23" s="21">
        <v>6.2</v>
      </c>
      <c r="DH23" s="21">
        <v>71</v>
      </c>
      <c r="DI23" s="21">
        <v>213.2</v>
      </c>
      <c r="DJ23" s="21">
        <v>47.1</v>
      </c>
      <c r="DK23" s="21">
        <v>7.8</v>
      </c>
      <c r="DL23" s="22"/>
    </row>
    <row r="24" spans="1:116" s="28" customFormat="1" x14ac:dyDescent="0.25">
      <c r="A24" s="26"/>
      <c r="B24" s="27">
        <v>2039</v>
      </c>
      <c r="C24" s="21">
        <v>-1.3</v>
      </c>
      <c r="D24" s="21">
        <v>1.8</v>
      </c>
      <c r="E24" s="21">
        <v>0</v>
      </c>
      <c r="F24" s="21">
        <v>48.6</v>
      </c>
      <c r="G24" s="21">
        <v>1.6</v>
      </c>
      <c r="H24" s="21">
        <v>0</v>
      </c>
      <c r="I24" s="21">
        <v>0</v>
      </c>
      <c r="J24" s="21">
        <v>3</v>
      </c>
      <c r="K24" s="21">
        <v>0</v>
      </c>
      <c r="L24" s="21">
        <v>106.9</v>
      </c>
      <c r="M24" s="21">
        <v>0.9</v>
      </c>
      <c r="N24" s="21">
        <v>-1.7</v>
      </c>
      <c r="O24" s="21">
        <v>14.2</v>
      </c>
      <c r="P24" s="21">
        <v>6.2</v>
      </c>
      <c r="Q24" s="21">
        <v>47.3</v>
      </c>
      <c r="R24" s="21">
        <v>208</v>
      </c>
      <c r="S24" s="21">
        <v>52.1</v>
      </c>
      <c r="T24" s="21">
        <v>68.400000000000006</v>
      </c>
      <c r="U24" s="22"/>
      <c r="V24" s="21">
        <v>-1.7</v>
      </c>
      <c r="W24" s="21">
        <v>1.8</v>
      </c>
      <c r="X24" s="21">
        <v>0</v>
      </c>
      <c r="Y24" s="21">
        <v>45.9</v>
      </c>
      <c r="Z24" s="21">
        <v>5</v>
      </c>
      <c r="AA24" s="21">
        <v>0</v>
      </c>
      <c r="AB24" s="21">
        <v>0</v>
      </c>
      <c r="AC24" s="21">
        <v>3</v>
      </c>
      <c r="AD24" s="21">
        <v>0</v>
      </c>
      <c r="AE24" s="21">
        <v>48.4</v>
      </c>
      <c r="AF24" s="21">
        <v>0.9</v>
      </c>
      <c r="AG24" s="21">
        <v>-1.7</v>
      </c>
      <c r="AH24" s="21">
        <v>15.7</v>
      </c>
      <c r="AI24" s="21">
        <v>6.2</v>
      </c>
      <c r="AJ24" s="21">
        <v>68.400000000000006</v>
      </c>
      <c r="AK24" s="21">
        <v>240.9</v>
      </c>
      <c r="AL24" s="21">
        <v>60.4</v>
      </c>
      <c r="AM24" s="21">
        <v>62.9</v>
      </c>
      <c r="AN24" s="22"/>
      <c r="AO24" s="21">
        <v>-1.7</v>
      </c>
      <c r="AP24" s="21">
        <v>1.4</v>
      </c>
      <c r="AQ24" s="21">
        <v>0</v>
      </c>
      <c r="AR24" s="21">
        <v>45.6</v>
      </c>
      <c r="AS24" s="21">
        <v>0</v>
      </c>
      <c r="AT24" s="21">
        <v>0</v>
      </c>
      <c r="AU24" s="21">
        <v>0</v>
      </c>
      <c r="AV24" s="21">
        <v>2.1</v>
      </c>
      <c r="AW24" s="21">
        <v>0</v>
      </c>
      <c r="AX24" s="21">
        <v>33.5</v>
      </c>
      <c r="AY24" s="21">
        <v>0.9</v>
      </c>
      <c r="AZ24" s="21">
        <v>-1.7</v>
      </c>
      <c r="BA24" s="21">
        <v>17.5</v>
      </c>
      <c r="BB24" s="21">
        <v>6.2</v>
      </c>
      <c r="BC24" s="21">
        <v>79.5</v>
      </c>
      <c r="BD24" s="21">
        <v>269.2</v>
      </c>
      <c r="BE24" s="21">
        <v>65.3</v>
      </c>
      <c r="BF24" s="21">
        <v>38.200000000000003</v>
      </c>
      <c r="BG24" s="21"/>
      <c r="BH24" s="21">
        <v>-0.3</v>
      </c>
      <c r="BI24" s="21">
        <v>1.6</v>
      </c>
      <c r="BJ24" s="21">
        <v>0</v>
      </c>
      <c r="BK24" s="21">
        <v>48.1</v>
      </c>
      <c r="BL24" s="21">
        <v>0</v>
      </c>
      <c r="BM24" s="21">
        <v>0</v>
      </c>
      <c r="BN24" s="21">
        <v>0</v>
      </c>
      <c r="BO24" s="21">
        <v>1.5</v>
      </c>
      <c r="BP24" s="21">
        <v>0</v>
      </c>
      <c r="BQ24" s="21">
        <v>34.299999999999997</v>
      </c>
      <c r="BR24" s="21">
        <v>0.8</v>
      </c>
      <c r="BS24" s="21">
        <v>-1.2</v>
      </c>
      <c r="BT24" s="21">
        <v>8.6</v>
      </c>
      <c r="BU24" s="21">
        <v>6.2</v>
      </c>
      <c r="BV24" s="21">
        <v>42.5</v>
      </c>
      <c r="BW24" s="21">
        <v>182.3</v>
      </c>
      <c r="BX24" s="21">
        <v>38.9</v>
      </c>
      <c r="BY24" s="21">
        <v>68.8</v>
      </c>
      <c r="BZ24" s="23"/>
      <c r="CA24" s="21">
        <v>-0.4</v>
      </c>
      <c r="CB24" s="21">
        <v>1.3</v>
      </c>
      <c r="CC24" s="21">
        <v>0</v>
      </c>
      <c r="CD24" s="21">
        <v>49.1</v>
      </c>
      <c r="CE24" s="21">
        <v>0</v>
      </c>
      <c r="CF24" s="21">
        <v>0</v>
      </c>
      <c r="CG24" s="21">
        <v>0</v>
      </c>
      <c r="CH24" s="21">
        <v>1.3</v>
      </c>
      <c r="CI24" s="21">
        <v>0</v>
      </c>
      <c r="CJ24" s="21">
        <v>34</v>
      </c>
      <c r="CK24" s="21">
        <v>0.6</v>
      </c>
      <c r="CL24" s="21">
        <v>-1.4</v>
      </c>
      <c r="CM24" s="21">
        <v>7.6</v>
      </c>
      <c r="CN24" s="21">
        <v>6.2</v>
      </c>
      <c r="CO24" s="21">
        <v>62.4</v>
      </c>
      <c r="CP24" s="21">
        <v>200.8</v>
      </c>
      <c r="CQ24" s="21">
        <v>44.4</v>
      </c>
      <c r="CR24" s="21">
        <v>26</v>
      </c>
      <c r="CS24" s="23"/>
      <c r="CT24" s="21">
        <v>-0.5</v>
      </c>
      <c r="CU24" s="21">
        <v>1.2</v>
      </c>
      <c r="CV24" s="21">
        <v>0</v>
      </c>
      <c r="CW24" s="21">
        <v>39.4</v>
      </c>
      <c r="CX24" s="21">
        <v>0</v>
      </c>
      <c r="CY24" s="21">
        <v>0</v>
      </c>
      <c r="CZ24" s="21">
        <v>0</v>
      </c>
      <c r="DA24" s="21">
        <v>1.3</v>
      </c>
      <c r="DB24" s="21">
        <v>0</v>
      </c>
      <c r="DC24" s="21">
        <v>33.299999999999997</v>
      </c>
      <c r="DD24" s="21">
        <v>0.2</v>
      </c>
      <c r="DE24" s="21">
        <v>-1.5</v>
      </c>
      <c r="DF24" s="21">
        <v>6</v>
      </c>
      <c r="DG24" s="21">
        <v>6.2</v>
      </c>
      <c r="DH24" s="21">
        <v>75.599999999999994</v>
      </c>
      <c r="DI24" s="21">
        <v>217.7</v>
      </c>
      <c r="DJ24" s="21">
        <v>48.2</v>
      </c>
      <c r="DK24" s="21">
        <v>4.9000000000000004</v>
      </c>
      <c r="DL24" s="22"/>
    </row>
    <row r="25" spans="1:116" s="28" customFormat="1" x14ac:dyDescent="0.25">
      <c r="A25" s="26"/>
      <c r="B25" s="27">
        <v>2040</v>
      </c>
      <c r="C25" s="21">
        <v>-1.4</v>
      </c>
      <c r="D25" s="21">
        <v>1.7</v>
      </c>
      <c r="E25" s="21">
        <v>0</v>
      </c>
      <c r="F25" s="21">
        <v>46</v>
      </c>
      <c r="G25" s="21">
        <v>1.8</v>
      </c>
      <c r="H25" s="21">
        <v>0</v>
      </c>
      <c r="I25" s="21">
        <v>0</v>
      </c>
      <c r="J25" s="21">
        <v>3</v>
      </c>
      <c r="K25" s="21">
        <v>0</v>
      </c>
      <c r="L25" s="21">
        <v>117.7</v>
      </c>
      <c r="M25" s="21">
        <v>0.8</v>
      </c>
      <c r="N25" s="21">
        <v>-1.7</v>
      </c>
      <c r="O25" s="21">
        <v>13</v>
      </c>
      <c r="P25" s="21">
        <v>6.2</v>
      </c>
      <c r="Q25" s="21">
        <v>47.9</v>
      </c>
      <c r="R25" s="21">
        <v>211.6</v>
      </c>
      <c r="S25" s="21">
        <v>52.4</v>
      </c>
      <c r="T25" s="21">
        <v>64.900000000000006</v>
      </c>
      <c r="U25" s="22"/>
      <c r="V25" s="21">
        <v>-1.8</v>
      </c>
      <c r="W25" s="21">
        <v>1.7</v>
      </c>
      <c r="X25" s="21">
        <v>0</v>
      </c>
      <c r="Y25" s="21">
        <v>43.7</v>
      </c>
      <c r="Z25" s="21">
        <v>4.8</v>
      </c>
      <c r="AA25" s="21">
        <v>0</v>
      </c>
      <c r="AB25" s="21">
        <v>0</v>
      </c>
      <c r="AC25" s="21">
        <v>3</v>
      </c>
      <c r="AD25" s="21">
        <v>0</v>
      </c>
      <c r="AE25" s="21">
        <v>53.6</v>
      </c>
      <c r="AF25" s="21">
        <v>0.8</v>
      </c>
      <c r="AG25" s="21">
        <v>-1.7</v>
      </c>
      <c r="AH25" s="21">
        <v>14.4</v>
      </c>
      <c r="AI25" s="21">
        <v>6.2</v>
      </c>
      <c r="AJ25" s="21">
        <v>71.5</v>
      </c>
      <c r="AK25" s="21">
        <v>247.9</v>
      </c>
      <c r="AL25" s="21">
        <v>61.6</v>
      </c>
      <c r="AM25" s="21">
        <v>58.4</v>
      </c>
      <c r="AN25" s="22"/>
      <c r="AO25" s="21">
        <v>-1.9</v>
      </c>
      <c r="AP25" s="21">
        <v>1.3</v>
      </c>
      <c r="AQ25" s="21">
        <v>0</v>
      </c>
      <c r="AR25" s="21">
        <v>39.200000000000003</v>
      </c>
      <c r="AS25" s="21">
        <v>0</v>
      </c>
      <c r="AT25" s="21">
        <v>0</v>
      </c>
      <c r="AU25" s="21">
        <v>0</v>
      </c>
      <c r="AV25" s="21">
        <v>2.4</v>
      </c>
      <c r="AW25" s="21">
        <v>0</v>
      </c>
      <c r="AX25" s="21">
        <v>33.200000000000003</v>
      </c>
      <c r="AY25" s="21">
        <v>0.9</v>
      </c>
      <c r="AZ25" s="21">
        <v>-1.7</v>
      </c>
      <c r="BA25" s="21">
        <v>18.600000000000001</v>
      </c>
      <c r="BB25" s="21">
        <v>6.2</v>
      </c>
      <c r="BC25" s="21">
        <v>84</v>
      </c>
      <c r="BD25" s="21">
        <v>278.8</v>
      </c>
      <c r="BE25" s="21">
        <v>66.8</v>
      </c>
      <c r="BF25" s="21">
        <v>36.1</v>
      </c>
      <c r="BG25" s="21"/>
      <c r="BH25" s="21">
        <v>-0.5</v>
      </c>
      <c r="BI25" s="21">
        <v>1.6</v>
      </c>
      <c r="BJ25" s="21">
        <v>0</v>
      </c>
      <c r="BK25" s="21">
        <v>46.1</v>
      </c>
      <c r="BL25" s="21">
        <v>0</v>
      </c>
      <c r="BM25" s="21">
        <v>0</v>
      </c>
      <c r="BN25" s="21">
        <v>0</v>
      </c>
      <c r="BO25" s="21">
        <v>1.6</v>
      </c>
      <c r="BP25" s="21">
        <v>0</v>
      </c>
      <c r="BQ25" s="21">
        <v>34.200000000000003</v>
      </c>
      <c r="BR25" s="21">
        <v>0.6</v>
      </c>
      <c r="BS25" s="21">
        <v>-1.2</v>
      </c>
      <c r="BT25" s="21">
        <v>6.3</v>
      </c>
      <c r="BU25" s="21">
        <v>6.2</v>
      </c>
      <c r="BV25" s="21">
        <v>43.5</v>
      </c>
      <c r="BW25" s="21">
        <v>182.9</v>
      </c>
      <c r="BX25" s="21">
        <v>39.299999999999997</v>
      </c>
      <c r="BY25" s="21">
        <v>75.599999999999994</v>
      </c>
      <c r="BZ25" s="23"/>
      <c r="CA25" s="21">
        <v>-0.5</v>
      </c>
      <c r="CB25" s="21">
        <v>1.3</v>
      </c>
      <c r="CC25" s="21">
        <v>0</v>
      </c>
      <c r="CD25" s="21">
        <v>41.5</v>
      </c>
      <c r="CE25" s="21">
        <v>0</v>
      </c>
      <c r="CF25" s="21">
        <v>0</v>
      </c>
      <c r="CG25" s="21">
        <v>0</v>
      </c>
      <c r="CH25" s="21">
        <v>1.3</v>
      </c>
      <c r="CI25" s="21">
        <v>0</v>
      </c>
      <c r="CJ25" s="21">
        <v>34</v>
      </c>
      <c r="CK25" s="21">
        <v>0.6</v>
      </c>
      <c r="CL25" s="21">
        <v>-1.4</v>
      </c>
      <c r="CM25" s="21">
        <v>7.8</v>
      </c>
      <c r="CN25" s="21">
        <v>6.2</v>
      </c>
      <c r="CO25" s="21">
        <v>65.599999999999994</v>
      </c>
      <c r="CP25" s="21">
        <v>203.5</v>
      </c>
      <c r="CQ25" s="21">
        <v>45.5</v>
      </c>
      <c r="CR25" s="21">
        <v>30.7</v>
      </c>
      <c r="CS25" s="23"/>
      <c r="CT25" s="21">
        <v>-0.5</v>
      </c>
      <c r="CU25" s="21">
        <v>1.1000000000000001</v>
      </c>
      <c r="CV25" s="21">
        <v>0</v>
      </c>
      <c r="CW25" s="21">
        <v>36</v>
      </c>
      <c r="CX25" s="21">
        <v>0</v>
      </c>
      <c r="CY25" s="21">
        <v>0</v>
      </c>
      <c r="CZ25" s="21">
        <v>0</v>
      </c>
      <c r="DA25" s="21">
        <v>1.3</v>
      </c>
      <c r="DB25" s="21">
        <v>0</v>
      </c>
      <c r="DC25" s="21">
        <v>33.299999999999997</v>
      </c>
      <c r="DD25" s="21">
        <v>0.2</v>
      </c>
      <c r="DE25" s="21">
        <v>-1.5</v>
      </c>
      <c r="DF25" s="21">
        <v>6.3</v>
      </c>
      <c r="DG25" s="21">
        <v>6.2</v>
      </c>
      <c r="DH25" s="21">
        <v>80.400000000000006</v>
      </c>
      <c r="DI25" s="21">
        <v>221.3</v>
      </c>
      <c r="DJ25" s="21">
        <v>49.4</v>
      </c>
      <c r="DK25" s="21">
        <v>2.9</v>
      </c>
      <c r="DL25" s="22"/>
    </row>
    <row r="26" spans="1:116" s="28" customFormat="1" x14ac:dyDescent="0.25">
      <c r="A26" s="26"/>
      <c r="B26" s="27">
        <v>2041</v>
      </c>
      <c r="C26" s="21">
        <v>-1.3</v>
      </c>
      <c r="D26" s="21">
        <v>0.3</v>
      </c>
      <c r="E26" s="21">
        <v>0</v>
      </c>
      <c r="F26" s="21">
        <v>43.3</v>
      </c>
      <c r="G26" s="21">
        <v>1.7</v>
      </c>
      <c r="H26" s="21">
        <v>0</v>
      </c>
      <c r="I26" s="21">
        <v>0</v>
      </c>
      <c r="J26" s="21">
        <v>3</v>
      </c>
      <c r="K26" s="21">
        <v>0</v>
      </c>
      <c r="L26" s="21">
        <v>130.9</v>
      </c>
      <c r="M26" s="21">
        <v>0.7</v>
      </c>
      <c r="N26" s="21">
        <v>-1.6</v>
      </c>
      <c r="O26" s="21">
        <v>12.2</v>
      </c>
      <c r="P26" s="21">
        <v>6.2</v>
      </c>
      <c r="Q26" s="21">
        <v>48.8</v>
      </c>
      <c r="R26" s="21">
        <v>214.4</v>
      </c>
      <c r="S26" s="21">
        <v>52.3</v>
      </c>
      <c r="T26" s="21">
        <v>58.1</v>
      </c>
      <c r="U26" s="22"/>
      <c r="V26" s="21">
        <v>-1.8</v>
      </c>
      <c r="W26" s="21">
        <v>0.3</v>
      </c>
      <c r="X26" s="21">
        <v>0</v>
      </c>
      <c r="Y26" s="21">
        <v>38.6</v>
      </c>
      <c r="Z26" s="21">
        <v>9.1999999999999993</v>
      </c>
      <c r="AA26" s="21">
        <v>0</v>
      </c>
      <c r="AB26" s="21">
        <v>0</v>
      </c>
      <c r="AC26" s="21">
        <v>3</v>
      </c>
      <c r="AD26" s="21">
        <v>0</v>
      </c>
      <c r="AE26" s="21">
        <v>54.9</v>
      </c>
      <c r="AF26" s="21">
        <v>0.8</v>
      </c>
      <c r="AG26" s="21">
        <v>-1.7</v>
      </c>
      <c r="AH26" s="21">
        <v>14.2</v>
      </c>
      <c r="AI26" s="21">
        <v>6.2</v>
      </c>
      <c r="AJ26" s="21">
        <v>74.7</v>
      </c>
      <c r="AK26" s="21">
        <v>254.1</v>
      </c>
      <c r="AL26" s="21">
        <v>62.2</v>
      </c>
      <c r="AM26" s="21">
        <v>54.2</v>
      </c>
      <c r="AN26" s="22"/>
      <c r="AO26" s="21">
        <v>-1.9</v>
      </c>
      <c r="AP26" s="21">
        <v>0.1</v>
      </c>
      <c r="AQ26" s="21">
        <v>0</v>
      </c>
      <c r="AR26" s="21">
        <v>37.200000000000003</v>
      </c>
      <c r="AS26" s="21">
        <v>0</v>
      </c>
      <c r="AT26" s="21">
        <v>0</v>
      </c>
      <c r="AU26" s="21">
        <v>0</v>
      </c>
      <c r="AV26" s="21">
        <v>3</v>
      </c>
      <c r="AW26" s="21">
        <v>0</v>
      </c>
      <c r="AX26" s="21">
        <v>32.799999999999997</v>
      </c>
      <c r="AY26" s="21">
        <v>0.8</v>
      </c>
      <c r="AZ26" s="21">
        <v>-1.6</v>
      </c>
      <c r="BA26" s="21">
        <v>17.3</v>
      </c>
      <c r="BB26" s="21">
        <v>6.2</v>
      </c>
      <c r="BC26" s="21">
        <v>88.4</v>
      </c>
      <c r="BD26" s="21">
        <v>287.3</v>
      </c>
      <c r="BE26" s="21">
        <v>66.8</v>
      </c>
      <c r="BF26" s="21">
        <v>32.5</v>
      </c>
      <c r="BG26" s="21"/>
      <c r="BH26" s="21">
        <v>-0.6</v>
      </c>
      <c r="BI26" s="21">
        <v>0.2</v>
      </c>
      <c r="BJ26" s="21">
        <v>0</v>
      </c>
      <c r="BK26" s="21">
        <v>44.9</v>
      </c>
      <c r="BL26" s="21">
        <v>1.5</v>
      </c>
      <c r="BM26" s="21">
        <v>0</v>
      </c>
      <c r="BN26" s="21">
        <v>0</v>
      </c>
      <c r="BO26" s="21">
        <v>3</v>
      </c>
      <c r="BP26" s="21">
        <v>0</v>
      </c>
      <c r="BQ26" s="21">
        <v>34</v>
      </c>
      <c r="BR26" s="21">
        <v>0.5</v>
      </c>
      <c r="BS26" s="21">
        <v>-1.2</v>
      </c>
      <c r="BT26" s="21">
        <v>3.5</v>
      </c>
      <c r="BU26" s="21">
        <v>6.2</v>
      </c>
      <c r="BV26" s="21">
        <v>44.8</v>
      </c>
      <c r="BW26" s="21">
        <v>182.8</v>
      </c>
      <c r="BX26" s="21">
        <v>39.4</v>
      </c>
      <c r="BY26" s="21">
        <v>81.900000000000006</v>
      </c>
      <c r="BZ26" s="23"/>
      <c r="CA26" s="21">
        <v>-0.5</v>
      </c>
      <c r="CB26" s="21">
        <v>0</v>
      </c>
      <c r="CC26" s="21">
        <v>0</v>
      </c>
      <c r="CD26" s="21">
        <v>35.299999999999997</v>
      </c>
      <c r="CE26" s="21">
        <v>0</v>
      </c>
      <c r="CF26" s="21">
        <v>0</v>
      </c>
      <c r="CG26" s="21">
        <v>0</v>
      </c>
      <c r="CH26" s="21">
        <v>1.5</v>
      </c>
      <c r="CI26" s="21">
        <v>0</v>
      </c>
      <c r="CJ26" s="21">
        <v>33.9</v>
      </c>
      <c r="CK26" s="21">
        <v>0.7</v>
      </c>
      <c r="CL26" s="21">
        <v>-1.4</v>
      </c>
      <c r="CM26" s="21">
        <v>8.4</v>
      </c>
      <c r="CN26" s="21">
        <v>6.2</v>
      </c>
      <c r="CO26" s="21">
        <v>68.900000000000006</v>
      </c>
      <c r="CP26" s="21">
        <v>205.4</v>
      </c>
      <c r="CQ26" s="21">
        <v>46.1</v>
      </c>
      <c r="CR26" s="21">
        <v>36.5</v>
      </c>
      <c r="CS26" s="23"/>
      <c r="CT26" s="21">
        <v>-0.5</v>
      </c>
      <c r="CU26" s="21">
        <v>0</v>
      </c>
      <c r="CV26" s="21">
        <v>0</v>
      </c>
      <c r="CW26" s="21">
        <v>33.5</v>
      </c>
      <c r="CX26" s="21">
        <v>0</v>
      </c>
      <c r="CY26" s="21">
        <v>0</v>
      </c>
      <c r="CZ26" s="21">
        <v>0</v>
      </c>
      <c r="DA26" s="21">
        <v>1.3</v>
      </c>
      <c r="DB26" s="21">
        <v>0</v>
      </c>
      <c r="DC26" s="21">
        <v>33</v>
      </c>
      <c r="DD26" s="21">
        <v>0.2</v>
      </c>
      <c r="DE26" s="21">
        <v>-1.5</v>
      </c>
      <c r="DF26" s="21">
        <v>7.5</v>
      </c>
      <c r="DG26" s="21">
        <v>6.2</v>
      </c>
      <c r="DH26" s="21">
        <v>85.1</v>
      </c>
      <c r="DI26" s="21">
        <v>224.6</v>
      </c>
      <c r="DJ26" s="21">
        <v>49.6</v>
      </c>
      <c r="DK26" s="21">
        <v>2.2000000000000002</v>
      </c>
      <c r="DL26" s="22"/>
    </row>
    <row r="27" spans="1:116" s="28" customFormat="1" x14ac:dyDescent="0.25">
      <c r="A27" s="26"/>
      <c r="B27" s="27">
        <v>2042</v>
      </c>
      <c r="C27" s="21">
        <v>-1.2</v>
      </c>
      <c r="D27" s="21">
        <v>0.3</v>
      </c>
      <c r="E27" s="21">
        <v>0</v>
      </c>
      <c r="F27" s="21">
        <v>37.9</v>
      </c>
      <c r="G27" s="21">
        <v>1.6</v>
      </c>
      <c r="H27" s="21">
        <v>0</v>
      </c>
      <c r="I27" s="21">
        <v>0</v>
      </c>
      <c r="J27" s="21">
        <v>3</v>
      </c>
      <c r="K27" s="21">
        <v>0</v>
      </c>
      <c r="L27" s="21">
        <v>139.9</v>
      </c>
      <c r="M27" s="21">
        <v>0.8</v>
      </c>
      <c r="N27" s="21">
        <v>-1.6</v>
      </c>
      <c r="O27" s="21">
        <v>12.6</v>
      </c>
      <c r="P27" s="21">
        <v>6.2</v>
      </c>
      <c r="Q27" s="21">
        <v>49.8</v>
      </c>
      <c r="R27" s="21">
        <v>217.8</v>
      </c>
      <c r="S27" s="21">
        <v>52.3</v>
      </c>
      <c r="T27" s="21">
        <v>53</v>
      </c>
      <c r="U27" s="22"/>
      <c r="V27" s="21">
        <v>-1.8</v>
      </c>
      <c r="W27" s="21">
        <v>0.3</v>
      </c>
      <c r="X27" s="21">
        <v>0</v>
      </c>
      <c r="Y27" s="21">
        <v>30.1</v>
      </c>
      <c r="Z27" s="21">
        <v>12.8</v>
      </c>
      <c r="AA27" s="21">
        <v>0</v>
      </c>
      <c r="AB27" s="21">
        <v>0</v>
      </c>
      <c r="AC27" s="21">
        <v>3</v>
      </c>
      <c r="AD27" s="21">
        <v>0</v>
      </c>
      <c r="AE27" s="21">
        <v>53.7</v>
      </c>
      <c r="AF27" s="21">
        <v>1</v>
      </c>
      <c r="AG27" s="21">
        <v>-1.7</v>
      </c>
      <c r="AH27" s="21">
        <v>16.2</v>
      </c>
      <c r="AI27" s="21">
        <v>6.2</v>
      </c>
      <c r="AJ27" s="21">
        <v>78.099999999999994</v>
      </c>
      <c r="AK27" s="21">
        <v>261.10000000000002</v>
      </c>
      <c r="AL27" s="21">
        <v>62.4</v>
      </c>
      <c r="AM27" s="21">
        <v>51</v>
      </c>
      <c r="AN27" s="22"/>
      <c r="AO27" s="21">
        <v>-2</v>
      </c>
      <c r="AP27" s="21">
        <v>0.2</v>
      </c>
      <c r="AQ27" s="21">
        <v>0</v>
      </c>
      <c r="AR27" s="21">
        <v>30.6</v>
      </c>
      <c r="AS27" s="21">
        <v>0</v>
      </c>
      <c r="AT27" s="21">
        <v>0</v>
      </c>
      <c r="AU27" s="21">
        <v>0</v>
      </c>
      <c r="AV27" s="21">
        <v>3</v>
      </c>
      <c r="AW27" s="21">
        <v>0</v>
      </c>
      <c r="AX27" s="21">
        <v>32.200000000000003</v>
      </c>
      <c r="AY27" s="21">
        <v>0.9</v>
      </c>
      <c r="AZ27" s="21">
        <v>-1.6</v>
      </c>
      <c r="BA27" s="21">
        <v>18.100000000000001</v>
      </c>
      <c r="BB27" s="21">
        <v>6.2</v>
      </c>
      <c r="BC27" s="21">
        <v>93</v>
      </c>
      <c r="BD27" s="21">
        <v>295.89999999999998</v>
      </c>
      <c r="BE27" s="21">
        <v>66.400000000000006</v>
      </c>
      <c r="BF27" s="21">
        <v>29.4</v>
      </c>
      <c r="BG27" s="21"/>
      <c r="BH27" s="21">
        <v>-0.6</v>
      </c>
      <c r="BI27" s="21">
        <v>0.2</v>
      </c>
      <c r="BJ27" s="21">
        <v>0</v>
      </c>
      <c r="BK27" s="21">
        <v>40.6</v>
      </c>
      <c r="BL27" s="21">
        <v>1.5</v>
      </c>
      <c r="BM27" s="21">
        <v>0</v>
      </c>
      <c r="BN27" s="21">
        <v>0</v>
      </c>
      <c r="BO27" s="21">
        <v>3</v>
      </c>
      <c r="BP27" s="21">
        <v>0</v>
      </c>
      <c r="BQ27" s="21">
        <v>41.5</v>
      </c>
      <c r="BR27" s="21">
        <v>0.5</v>
      </c>
      <c r="BS27" s="21">
        <v>-1.2</v>
      </c>
      <c r="BT27" s="21">
        <v>3</v>
      </c>
      <c r="BU27" s="21">
        <v>6.2</v>
      </c>
      <c r="BV27" s="21">
        <v>46.2</v>
      </c>
      <c r="BW27" s="21">
        <v>183.2</v>
      </c>
      <c r="BX27" s="21">
        <v>39.700000000000003</v>
      </c>
      <c r="BY27" s="21">
        <v>80.599999999999994</v>
      </c>
      <c r="BZ27" s="23"/>
      <c r="CA27" s="21">
        <v>-0.7</v>
      </c>
      <c r="CB27" s="21">
        <v>0</v>
      </c>
      <c r="CC27" s="21">
        <v>0</v>
      </c>
      <c r="CD27" s="21">
        <v>31.8</v>
      </c>
      <c r="CE27" s="21">
        <v>0</v>
      </c>
      <c r="CF27" s="21">
        <v>0</v>
      </c>
      <c r="CG27" s="21">
        <v>0</v>
      </c>
      <c r="CH27" s="21">
        <v>1.5</v>
      </c>
      <c r="CI27" s="21">
        <v>0</v>
      </c>
      <c r="CJ27" s="21">
        <v>33.799999999999997</v>
      </c>
      <c r="CK27" s="21">
        <v>0.6</v>
      </c>
      <c r="CL27" s="21">
        <v>-1.4</v>
      </c>
      <c r="CM27" s="21">
        <v>7.7</v>
      </c>
      <c r="CN27" s="21">
        <v>6.2</v>
      </c>
      <c r="CO27" s="21">
        <v>72.5</v>
      </c>
      <c r="CP27" s="21">
        <v>208.1</v>
      </c>
      <c r="CQ27" s="21">
        <v>46.5</v>
      </c>
      <c r="CR27" s="21">
        <v>37.6</v>
      </c>
      <c r="CS27" s="23"/>
      <c r="CT27" s="21">
        <v>-0.5</v>
      </c>
      <c r="CU27" s="21">
        <v>0</v>
      </c>
      <c r="CV27" s="21">
        <v>0</v>
      </c>
      <c r="CW27" s="21">
        <v>28.4</v>
      </c>
      <c r="CX27" s="21">
        <v>0</v>
      </c>
      <c r="CY27" s="21">
        <v>0</v>
      </c>
      <c r="CZ27" s="21">
        <v>0</v>
      </c>
      <c r="DA27" s="21">
        <v>1.3</v>
      </c>
      <c r="DB27" s="21">
        <v>0</v>
      </c>
      <c r="DC27" s="21">
        <v>32.799999999999997</v>
      </c>
      <c r="DD27" s="21">
        <v>0.2</v>
      </c>
      <c r="DE27" s="21">
        <v>-1.5</v>
      </c>
      <c r="DF27" s="21">
        <v>8.4</v>
      </c>
      <c r="DG27" s="21">
        <v>6.2</v>
      </c>
      <c r="DH27" s="21">
        <v>90</v>
      </c>
      <c r="DI27" s="21">
        <v>227.9</v>
      </c>
      <c r="DJ27" s="21">
        <v>49.5</v>
      </c>
      <c r="DK27" s="21">
        <v>1.5</v>
      </c>
      <c r="DL27" s="22"/>
    </row>
    <row r="28" spans="1:116" s="28" customFormat="1" x14ac:dyDescent="0.25">
      <c r="A28" s="26"/>
      <c r="B28" s="27">
        <v>2043</v>
      </c>
      <c r="C28" s="21">
        <v>-1.2</v>
      </c>
      <c r="D28" s="21">
        <v>0.3</v>
      </c>
      <c r="E28" s="21">
        <v>0</v>
      </c>
      <c r="F28" s="21">
        <v>37.9</v>
      </c>
      <c r="G28" s="21">
        <v>4.5999999999999996</v>
      </c>
      <c r="H28" s="21">
        <v>0</v>
      </c>
      <c r="I28" s="21">
        <v>0</v>
      </c>
      <c r="J28" s="21">
        <v>3</v>
      </c>
      <c r="K28" s="21">
        <v>0</v>
      </c>
      <c r="L28" s="21">
        <v>139.19999999999999</v>
      </c>
      <c r="M28" s="21">
        <v>0.6</v>
      </c>
      <c r="N28" s="21">
        <v>-1.6</v>
      </c>
      <c r="O28" s="21">
        <v>9.1999999999999993</v>
      </c>
      <c r="P28" s="21">
        <v>6.2</v>
      </c>
      <c r="Q28" s="21">
        <v>50.8</v>
      </c>
      <c r="R28" s="21">
        <v>221.2</v>
      </c>
      <c r="S28" s="21">
        <v>52.4</v>
      </c>
      <c r="T28" s="21">
        <v>52.7</v>
      </c>
      <c r="U28" s="22"/>
      <c r="V28" s="21">
        <v>-1.8</v>
      </c>
      <c r="W28" s="21">
        <v>0.3</v>
      </c>
      <c r="X28" s="21">
        <v>0</v>
      </c>
      <c r="Y28" s="21">
        <v>27.3</v>
      </c>
      <c r="Z28" s="21">
        <v>16.899999999999999</v>
      </c>
      <c r="AA28" s="21">
        <v>0</v>
      </c>
      <c r="AB28" s="21">
        <v>0</v>
      </c>
      <c r="AC28" s="21">
        <v>3</v>
      </c>
      <c r="AD28" s="21">
        <v>0</v>
      </c>
      <c r="AE28" s="21">
        <v>54.2</v>
      </c>
      <c r="AF28" s="21">
        <v>0.7</v>
      </c>
      <c r="AG28" s="21">
        <v>-1.7</v>
      </c>
      <c r="AH28" s="21">
        <v>14.1</v>
      </c>
      <c r="AI28" s="21">
        <v>6.2</v>
      </c>
      <c r="AJ28" s="21">
        <v>81.5</v>
      </c>
      <c r="AK28" s="21">
        <v>266.89999999999998</v>
      </c>
      <c r="AL28" s="21">
        <v>62.7</v>
      </c>
      <c r="AM28" s="21">
        <v>45.2</v>
      </c>
      <c r="AN28" s="22"/>
      <c r="AO28" s="21">
        <v>-2.1</v>
      </c>
      <c r="AP28" s="21">
        <v>0.3</v>
      </c>
      <c r="AQ28" s="21">
        <v>0</v>
      </c>
      <c r="AR28" s="21">
        <v>27.2</v>
      </c>
      <c r="AS28" s="21">
        <v>0</v>
      </c>
      <c r="AT28" s="21">
        <v>0</v>
      </c>
      <c r="AU28" s="21">
        <v>0</v>
      </c>
      <c r="AV28" s="21">
        <v>3</v>
      </c>
      <c r="AW28" s="21">
        <v>0</v>
      </c>
      <c r="AX28" s="21">
        <v>31.6</v>
      </c>
      <c r="AY28" s="21">
        <v>0.8</v>
      </c>
      <c r="AZ28" s="21">
        <v>-1.6</v>
      </c>
      <c r="BA28" s="21">
        <v>15.7</v>
      </c>
      <c r="BB28" s="21">
        <v>6.2</v>
      </c>
      <c r="BC28" s="21">
        <v>97.7</v>
      </c>
      <c r="BD28" s="21">
        <v>303.5</v>
      </c>
      <c r="BE28" s="21">
        <v>66.900000000000006</v>
      </c>
      <c r="BF28" s="21">
        <v>26.3</v>
      </c>
      <c r="BG28" s="21"/>
      <c r="BH28" s="21">
        <v>-0.6</v>
      </c>
      <c r="BI28" s="21">
        <v>0.3</v>
      </c>
      <c r="BJ28" s="21">
        <v>0</v>
      </c>
      <c r="BK28" s="21">
        <v>37.200000000000003</v>
      </c>
      <c r="BL28" s="21">
        <v>1.6</v>
      </c>
      <c r="BM28" s="21">
        <v>0</v>
      </c>
      <c r="BN28" s="21">
        <v>0</v>
      </c>
      <c r="BO28" s="21">
        <v>3</v>
      </c>
      <c r="BP28" s="21">
        <v>0</v>
      </c>
      <c r="BQ28" s="21">
        <v>50.4</v>
      </c>
      <c r="BR28" s="21">
        <v>0.3</v>
      </c>
      <c r="BS28" s="21">
        <v>-1.2</v>
      </c>
      <c r="BT28" s="21">
        <v>1.3</v>
      </c>
      <c r="BU28" s="21">
        <v>6.2</v>
      </c>
      <c r="BV28" s="21">
        <v>47.6</v>
      </c>
      <c r="BW28" s="21">
        <v>183.5</v>
      </c>
      <c r="BX28" s="21">
        <v>39.9</v>
      </c>
      <c r="BY28" s="21">
        <v>77.599999999999994</v>
      </c>
      <c r="BZ28" s="23"/>
      <c r="CA28" s="21">
        <v>-0.8</v>
      </c>
      <c r="CB28" s="21">
        <v>0</v>
      </c>
      <c r="CC28" s="21">
        <v>0</v>
      </c>
      <c r="CD28" s="21">
        <v>31.3</v>
      </c>
      <c r="CE28" s="21">
        <v>0</v>
      </c>
      <c r="CF28" s="21">
        <v>0</v>
      </c>
      <c r="CG28" s="21">
        <v>0</v>
      </c>
      <c r="CH28" s="21">
        <v>1.5</v>
      </c>
      <c r="CI28" s="21">
        <v>0</v>
      </c>
      <c r="CJ28" s="21">
        <v>33.700000000000003</v>
      </c>
      <c r="CK28" s="21">
        <v>0.5</v>
      </c>
      <c r="CL28" s="21">
        <v>-1.4</v>
      </c>
      <c r="CM28" s="21">
        <v>5.5</v>
      </c>
      <c r="CN28" s="21">
        <v>6.2</v>
      </c>
      <c r="CO28" s="21">
        <v>76.2</v>
      </c>
      <c r="CP28" s="21">
        <v>210.2</v>
      </c>
      <c r="CQ28" s="21">
        <v>47.2</v>
      </c>
      <c r="CR28" s="21">
        <v>37.1</v>
      </c>
      <c r="CS28" s="23"/>
      <c r="CT28" s="21">
        <v>-0.6</v>
      </c>
      <c r="CU28" s="21">
        <v>0</v>
      </c>
      <c r="CV28" s="21">
        <v>0</v>
      </c>
      <c r="CW28" s="21">
        <v>26</v>
      </c>
      <c r="CX28" s="21">
        <v>0</v>
      </c>
      <c r="CY28" s="21">
        <v>0</v>
      </c>
      <c r="CZ28" s="21">
        <v>0</v>
      </c>
      <c r="DA28" s="21">
        <v>1.3</v>
      </c>
      <c r="DB28" s="21">
        <v>0</v>
      </c>
      <c r="DC28" s="21">
        <v>32.5</v>
      </c>
      <c r="DD28" s="21">
        <v>0.2</v>
      </c>
      <c r="DE28" s="21">
        <v>-1.6</v>
      </c>
      <c r="DF28" s="21">
        <v>7.3</v>
      </c>
      <c r="DG28" s="21">
        <v>6.2</v>
      </c>
      <c r="DH28" s="21">
        <v>95.2</v>
      </c>
      <c r="DI28" s="21">
        <v>230.7</v>
      </c>
      <c r="DJ28" s="21">
        <v>50.2</v>
      </c>
      <c r="DK28" s="21">
        <v>-0.2</v>
      </c>
      <c r="DL28" s="22"/>
    </row>
    <row r="29" spans="1:116" s="28" customFormat="1" x14ac:dyDescent="0.25">
      <c r="A29" s="26"/>
      <c r="B29" s="27">
        <v>2044</v>
      </c>
      <c r="C29" s="21">
        <v>-1.2</v>
      </c>
      <c r="D29" s="21">
        <v>0.3</v>
      </c>
      <c r="E29" s="21">
        <v>0</v>
      </c>
      <c r="F29" s="21">
        <v>37.799999999999997</v>
      </c>
      <c r="G29" s="21">
        <v>4.5</v>
      </c>
      <c r="H29" s="21">
        <v>0</v>
      </c>
      <c r="I29" s="21">
        <v>0</v>
      </c>
      <c r="J29" s="21">
        <v>3</v>
      </c>
      <c r="K29" s="21">
        <v>0</v>
      </c>
      <c r="L29" s="21">
        <v>142.69999999999999</v>
      </c>
      <c r="M29" s="21">
        <v>0.5</v>
      </c>
      <c r="N29" s="21">
        <v>-1.7</v>
      </c>
      <c r="O29" s="21">
        <v>6.4</v>
      </c>
      <c r="P29" s="21">
        <v>6.2</v>
      </c>
      <c r="Q29" s="21">
        <v>52</v>
      </c>
      <c r="R29" s="21">
        <v>225.2</v>
      </c>
      <c r="S29" s="21">
        <v>52.6</v>
      </c>
      <c r="T29" s="21">
        <v>50.3</v>
      </c>
      <c r="U29" s="22"/>
      <c r="V29" s="21">
        <v>-1.8</v>
      </c>
      <c r="W29" s="21">
        <v>0.3</v>
      </c>
      <c r="X29" s="21">
        <v>0</v>
      </c>
      <c r="Y29" s="21">
        <v>23.2</v>
      </c>
      <c r="Z29" s="21">
        <v>20.8</v>
      </c>
      <c r="AA29" s="21">
        <v>0</v>
      </c>
      <c r="AB29" s="21">
        <v>0</v>
      </c>
      <c r="AC29" s="21">
        <v>3</v>
      </c>
      <c r="AD29" s="21">
        <v>0</v>
      </c>
      <c r="AE29" s="21">
        <v>53.8</v>
      </c>
      <c r="AF29" s="21">
        <v>0.6</v>
      </c>
      <c r="AG29" s="21">
        <v>-1.7</v>
      </c>
      <c r="AH29" s="21">
        <v>10.4</v>
      </c>
      <c r="AI29" s="21">
        <v>6.2</v>
      </c>
      <c r="AJ29" s="21">
        <v>85.1</v>
      </c>
      <c r="AK29" s="21">
        <v>273.2</v>
      </c>
      <c r="AL29" s="21">
        <v>63.1</v>
      </c>
      <c r="AM29" s="21">
        <v>42.4</v>
      </c>
      <c r="AN29" s="22"/>
      <c r="AO29" s="21">
        <v>-2</v>
      </c>
      <c r="AP29" s="21">
        <v>0.1</v>
      </c>
      <c r="AQ29" s="21">
        <v>0</v>
      </c>
      <c r="AR29" s="21">
        <v>24.4</v>
      </c>
      <c r="AS29" s="21">
        <v>7.1</v>
      </c>
      <c r="AT29" s="21">
        <v>0</v>
      </c>
      <c r="AU29" s="21">
        <v>0</v>
      </c>
      <c r="AV29" s="21">
        <v>3</v>
      </c>
      <c r="AW29" s="21">
        <v>0</v>
      </c>
      <c r="AX29" s="21">
        <v>32.299999999999997</v>
      </c>
      <c r="AY29" s="21">
        <v>0.6</v>
      </c>
      <c r="AZ29" s="21">
        <v>-1.7</v>
      </c>
      <c r="BA29" s="21">
        <v>12.5</v>
      </c>
      <c r="BB29" s="21">
        <v>6.2</v>
      </c>
      <c r="BC29" s="21">
        <v>102.6</v>
      </c>
      <c r="BD29" s="21">
        <v>310.60000000000002</v>
      </c>
      <c r="BE29" s="21">
        <v>66.8</v>
      </c>
      <c r="BF29" s="21">
        <v>15.8</v>
      </c>
      <c r="BG29" s="21"/>
      <c r="BH29" s="21">
        <v>-0.7</v>
      </c>
      <c r="BI29" s="21">
        <v>0.3</v>
      </c>
      <c r="BJ29" s="21">
        <v>0</v>
      </c>
      <c r="BK29" s="21">
        <v>32.1</v>
      </c>
      <c r="BL29" s="21">
        <v>1.9</v>
      </c>
      <c r="BM29" s="21">
        <v>0</v>
      </c>
      <c r="BN29" s="21">
        <v>0</v>
      </c>
      <c r="BO29" s="21">
        <v>3</v>
      </c>
      <c r="BP29" s="21">
        <v>0</v>
      </c>
      <c r="BQ29" s="21">
        <v>58.7</v>
      </c>
      <c r="BR29" s="21">
        <v>0.2</v>
      </c>
      <c r="BS29" s="21">
        <v>-1.3</v>
      </c>
      <c r="BT29" s="21">
        <v>0.6</v>
      </c>
      <c r="BU29" s="21">
        <v>6.2</v>
      </c>
      <c r="BV29" s="21">
        <v>49.2</v>
      </c>
      <c r="BW29" s="21">
        <v>184.3</v>
      </c>
      <c r="BX29" s="21">
        <v>40.200000000000003</v>
      </c>
      <c r="BY29" s="21">
        <v>75</v>
      </c>
      <c r="BZ29" s="23"/>
      <c r="CA29" s="21">
        <v>-0.8</v>
      </c>
      <c r="CB29" s="21">
        <v>0</v>
      </c>
      <c r="CC29" s="21">
        <v>0</v>
      </c>
      <c r="CD29" s="21">
        <v>29.2</v>
      </c>
      <c r="CE29" s="21">
        <v>0</v>
      </c>
      <c r="CF29" s="21">
        <v>0</v>
      </c>
      <c r="CG29" s="21">
        <v>0</v>
      </c>
      <c r="CH29" s="21">
        <v>1.5</v>
      </c>
      <c r="CI29" s="21">
        <v>0</v>
      </c>
      <c r="CJ29" s="21">
        <v>33.700000000000003</v>
      </c>
      <c r="CK29" s="21">
        <v>0.4</v>
      </c>
      <c r="CL29" s="21">
        <v>-1.5</v>
      </c>
      <c r="CM29" s="21">
        <v>4.3</v>
      </c>
      <c r="CN29" s="21">
        <v>6.2</v>
      </c>
      <c r="CO29" s="21">
        <v>79.900000000000006</v>
      </c>
      <c r="CP29" s="21">
        <v>212.7</v>
      </c>
      <c r="CQ29" s="21">
        <v>47.8</v>
      </c>
      <c r="CR29" s="21">
        <v>36.5</v>
      </c>
      <c r="CS29" s="23"/>
      <c r="CT29" s="21">
        <v>-0.7</v>
      </c>
      <c r="CU29" s="21">
        <v>0</v>
      </c>
      <c r="CV29" s="21">
        <v>0</v>
      </c>
      <c r="CW29" s="21">
        <v>24</v>
      </c>
      <c r="CX29" s="21">
        <v>0</v>
      </c>
      <c r="CY29" s="21">
        <v>0</v>
      </c>
      <c r="CZ29" s="21">
        <v>0</v>
      </c>
      <c r="DA29" s="21">
        <v>1.3</v>
      </c>
      <c r="DB29" s="21">
        <v>0</v>
      </c>
      <c r="DC29" s="21">
        <v>32.4</v>
      </c>
      <c r="DD29" s="21">
        <v>0.2</v>
      </c>
      <c r="DE29" s="21">
        <v>-1.6</v>
      </c>
      <c r="DF29" s="21">
        <v>6.4</v>
      </c>
      <c r="DG29" s="21">
        <v>6.2</v>
      </c>
      <c r="DH29" s="21">
        <v>100.4</v>
      </c>
      <c r="DI29" s="21">
        <v>233.1</v>
      </c>
      <c r="DJ29" s="21">
        <v>50.7</v>
      </c>
      <c r="DK29" s="21">
        <v>-2.6</v>
      </c>
      <c r="DL29" s="22"/>
    </row>
    <row r="30" spans="1:116" s="28" customFormat="1" x14ac:dyDescent="0.25">
      <c r="A30" s="26"/>
      <c r="B30" s="27">
        <v>2045</v>
      </c>
      <c r="C30" s="21">
        <v>-1.3</v>
      </c>
      <c r="D30" s="21">
        <v>0.3</v>
      </c>
      <c r="E30" s="21">
        <v>0</v>
      </c>
      <c r="F30" s="21">
        <v>34.5</v>
      </c>
      <c r="G30" s="21">
        <v>4</v>
      </c>
      <c r="H30" s="21">
        <v>0</v>
      </c>
      <c r="I30" s="21">
        <v>0</v>
      </c>
      <c r="J30" s="21">
        <v>3</v>
      </c>
      <c r="K30" s="21">
        <v>0</v>
      </c>
      <c r="L30" s="21">
        <v>154.19999999999999</v>
      </c>
      <c r="M30" s="21">
        <v>0.3</v>
      </c>
      <c r="N30" s="21">
        <v>-1.7</v>
      </c>
      <c r="O30" s="21">
        <v>4.5</v>
      </c>
      <c r="P30" s="21">
        <v>6.2</v>
      </c>
      <c r="Q30" s="21">
        <v>52.8</v>
      </c>
      <c r="R30" s="21">
        <v>227.9</v>
      </c>
      <c r="S30" s="21">
        <v>52.5</v>
      </c>
      <c r="T30" s="21">
        <v>43.8</v>
      </c>
      <c r="U30" s="22"/>
      <c r="V30" s="21">
        <v>-1.8</v>
      </c>
      <c r="W30" s="21">
        <v>0.2</v>
      </c>
      <c r="X30" s="21">
        <v>0</v>
      </c>
      <c r="Y30" s="21">
        <v>19.399999999999999</v>
      </c>
      <c r="Z30" s="21">
        <v>27.1</v>
      </c>
      <c r="AA30" s="21">
        <v>0</v>
      </c>
      <c r="AB30" s="21">
        <v>0</v>
      </c>
      <c r="AC30" s="21">
        <v>3</v>
      </c>
      <c r="AD30" s="21">
        <v>0</v>
      </c>
      <c r="AE30" s="21">
        <v>53.2</v>
      </c>
      <c r="AF30" s="21">
        <v>0.3</v>
      </c>
      <c r="AG30" s="21">
        <v>-1.8</v>
      </c>
      <c r="AH30" s="21">
        <v>7.7</v>
      </c>
      <c r="AI30" s="21">
        <v>6.2</v>
      </c>
      <c r="AJ30" s="21">
        <v>88.3</v>
      </c>
      <c r="AK30" s="21">
        <v>277.89999999999998</v>
      </c>
      <c r="AL30" s="21">
        <v>63.2</v>
      </c>
      <c r="AM30" s="21">
        <v>38</v>
      </c>
      <c r="AN30" s="22"/>
      <c r="AO30" s="21">
        <v>-2</v>
      </c>
      <c r="AP30" s="21">
        <v>0.1</v>
      </c>
      <c r="AQ30" s="21">
        <v>0</v>
      </c>
      <c r="AR30" s="21">
        <v>19.8</v>
      </c>
      <c r="AS30" s="21">
        <v>15.3</v>
      </c>
      <c r="AT30" s="21">
        <v>0</v>
      </c>
      <c r="AU30" s="21">
        <v>0</v>
      </c>
      <c r="AV30" s="21">
        <v>3</v>
      </c>
      <c r="AW30" s="21">
        <v>0</v>
      </c>
      <c r="AX30" s="21">
        <v>32.1</v>
      </c>
      <c r="AY30" s="21">
        <v>0.3</v>
      </c>
      <c r="AZ30" s="21">
        <v>-1.7</v>
      </c>
      <c r="BA30" s="21">
        <v>10.7</v>
      </c>
      <c r="BB30" s="21">
        <v>6.2</v>
      </c>
      <c r="BC30" s="21">
        <v>107</v>
      </c>
      <c r="BD30" s="21">
        <v>316.7</v>
      </c>
      <c r="BE30" s="21">
        <v>61.9</v>
      </c>
      <c r="BF30" s="21">
        <v>11.6</v>
      </c>
      <c r="BG30" s="21"/>
      <c r="BH30" s="21">
        <v>-0.7</v>
      </c>
      <c r="BI30" s="21">
        <v>0.3</v>
      </c>
      <c r="BJ30" s="21">
        <v>0</v>
      </c>
      <c r="BK30" s="21">
        <v>27.6</v>
      </c>
      <c r="BL30" s="21">
        <v>3.3</v>
      </c>
      <c r="BM30" s="21">
        <v>0</v>
      </c>
      <c r="BN30" s="21">
        <v>0</v>
      </c>
      <c r="BO30" s="21">
        <v>3</v>
      </c>
      <c r="BP30" s="21">
        <v>0</v>
      </c>
      <c r="BQ30" s="21">
        <v>66.8</v>
      </c>
      <c r="BR30" s="21">
        <v>0</v>
      </c>
      <c r="BS30" s="21">
        <v>-1.2</v>
      </c>
      <c r="BT30" s="21">
        <v>0.4</v>
      </c>
      <c r="BU30" s="21">
        <v>6.2</v>
      </c>
      <c r="BV30" s="21">
        <v>50.4</v>
      </c>
      <c r="BW30" s="21">
        <v>184.1</v>
      </c>
      <c r="BX30" s="21">
        <v>40.4</v>
      </c>
      <c r="BY30" s="21">
        <v>71.599999999999994</v>
      </c>
      <c r="BZ30" s="23"/>
      <c r="CA30" s="21">
        <v>-0.9</v>
      </c>
      <c r="CB30" s="21">
        <v>0.1</v>
      </c>
      <c r="CC30" s="21">
        <v>0</v>
      </c>
      <c r="CD30" s="21">
        <v>27.4</v>
      </c>
      <c r="CE30" s="21">
        <v>0</v>
      </c>
      <c r="CF30" s="21">
        <v>0</v>
      </c>
      <c r="CG30" s="21">
        <v>0</v>
      </c>
      <c r="CH30" s="21">
        <v>1.5</v>
      </c>
      <c r="CI30" s="21">
        <v>0</v>
      </c>
      <c r="CJ30" s="21">
        <v>33.4</v>
      </c>
      <c r="CK30" s="21">
        <v>0.2</v>
      </c>
      <c r="CL30" s="21">
        <v>-1.5</v>
      </c>
      <c r="CM30" s="21">
        <v>3.1</v>
      </c>
      <c r="CN30" s="21">
        <v>6.2</v>
      </c>
      <c r="CO30" s="21">
        <v>83.2</v>
      </c>
      <c r="CP30" s="21">
        <v>214.2</v>
      </c>
      <c r="CQ30" s="21">
        <v>48.4</v>
      </c>
      <c r="CR30" s="21">
        <v>37.1</v>
      </c>
      <c r="CS30" s="23"/>
      <c r="CT30" s="21">
        <v>-0.9</v>
      </c>
      <c r="CU30" s="21">
        <v>0</v>
      </c>
      <c r="CV30" s="21">
        <v>0</v>
      </c>
      <c r="CW30" s="21">
        <v>22.1</v>
      </c>
      <c r="CX30" s="21">
        <v>0</v>
      </c>
      <c r="CY30" s="21">
        <v>0</v>
      </c>
      <c r="CZ30" s="21">
        <v>0</v>
      </c>
      <c r="DA30" s="21">
        <v>1.3</v>
      </c>
      <c r="DB30" s="21">
        <v>0</v>
      </c>
      <c r="DC30" s="21">
        <v>32.200000000000003</v>
      </c>
      <c r="DD30" s="21">
        <v>0</v>
      </c>
      <c r="DE30" s="21">
        <v>-1.6</v>
      </c>
      <c r="DF30" s="21">
        <v>5.4</v>
      </c>
      <c r="DG30" s="21">
        <v>6.2</v>
      </c>
      <c r="DH30" s="21">
        <v>105.1</v>
      </c>
      <c r="DI30" s="21">
        <v>235.1</v>
      </c>
      <c r="DJ30" s="21">
        <v>50.2</v>
      </c>
      <c r="DK30" s="21">
        <v>-2.8</v>
      </c>
      <c r="DL30" s="22"/>
    </row>
    <row r="31" spans="1:116" s="28" customFormat="1" x14ac:dyDescent="0.25">
      <c r="A31" s="26"/>
      <c r="B31" s="27">
        <v>2046</v>
      </c>
      <c r="C31" s="21">
        <v>-1.4</v>
      </c>
      <c r="D31" s="21">
        <v>0.3</v>
      </c>
      <c r="E31" s="21">
        <v>0</v>
      </c>
      <c r="F31" s="21">
        <v>34.1</v>
      </c>
      <c r="G31" s="21">
        <v>8.4</v>
      </c>
      <c r="H31" s="21">
        <v>0</v>
      </c>
      <c r="I31" s="21">
        <v>0</v>
      </c>
      <c r="J31" s="21">
        <v>3.2</v>
      </c>
      <c r="K31" s="21">
        <v>0</v>
      </c>
      <c r="L31" s="21">
        <v>153.69999999999999</v>
      </c>
      <c r="M31" s="21">
        <v>0</v>
      </c>
      <c r="N31" s="21">
        <v>-1.6</v>
      </c>
      <c r="O31" s="21">
        <v>0.6</v>
      </c>
      <c r="P31" s="21">
        <v>6.2</v>
      </c>
      <c r="Q31" s="21">
        <v>53.8</v>
      </c>
      <c r="R31" s="21">
        <v>231.1</v>
      </c>
      <c r="S31" s="21">
        <v>52.6</v>
      </c>
      <c r="T31" s="21">
        <v>42.8</v>
      </c>
      <c r="U31" s="22"/>
      <c r="V31" s="21">
        <v>-1.7</v>
      </c>
      <c r="W31" s="21">
        <v>0.2</v>
      </c>
      <c r="X31" s="21">
        <v>0</v>
      </c>
      <c r="Y31" s="21">
        <v>15.5</v>
      </c>
      <c r="Z31" s="21">
        <v>28.7</v>
      </c>
      <c r="AA31" s="21">
        <v>0</v>
      </c>
      <c r="AB31" s="21">
        <v>0</v>
      </c>
      <c r="AC31" s="21">
        <v>3.1</v>
      </c>
      <c r="AD31" s="21">
        <v>0</v>
      </c>
      <c r="AE31" s="21">
        <v>52.1</v>
      </c>
      <c r="AF31" s="21">
        <v>0.3</v>
      </c>
      <c r="AG31" s="21">
        <v>-1.7</v>
      </c>
      <c r="AH31" s="21">
        <v>6.9</v>
      </c>
      <c r="AI31" s="21">
        <v>6.2</v>
      </c>
      <c r="AJ31" s="21">
        <v>91.6</v>
      </c>
      <c r="AK31" s="21">
        <v>282.89999999999998</v>
      </c>
      <c r="AL31" s="21">
        <v>63.2</v>
      </c>
      <c r="AM31" s="21">
        <v>36.4</v>
      </c>
      <c r="AN31" s="22"/>
      <c r="AO31" s="21">
        <v>-1.9</v>
      </c>
      <c r="AP31" s="21">
        <v>0.1</v>
      </c>
      <c r="AQ31" s="21">
        <v>0</v>
      </c>
      <c r="AR31" s="21">
        <v>14</v>
      </c>
      <c r="AS31" s="21">
        <v>21.5</v>
      </c>
      <c r="AT31" s="21">
        <v>0</v>
      </c>
      <c r="AU31" s="21">
        <v>0</v>
      </c>
      <c r="AV31" s="21">
        <v>2.7</v>
      </c>
      <c r="AW31" s="21">
        <v>0</v>
      </c>
      <c r="AX31" s="21">
        <v>31.8</v>
      </c>
      <c r="AY31" s="21">
        <v>0.3</v>
      </c>
      <c r="AZ31" s="21">
        <v>-1.7</v>
      </c>
      <c r="BA31" s="21">
        <v>10.3</v>
      </c>
      <c r="BB31" s="21">
        <v>6.2</v>
      </c>
      <c r="BC31" s="21">
        <v>111.6</v>
      </c>
      <c r="BD31" s="21">
        <v>321.2</v>
      </c>
      <c r="BE31" s="21">
        <v>61.2</v>
      </c>
      <c r="BF31" s="21">
        <v>6.4</v>
      </c>
      <c r="BG31" s="21"/>
      <c r="BH31" s="21">
        <v>-0.6</v>
      </c>
      <c r="BI31" s="21">
        <v>0.3</v>
      </c>
      <c r="BJ31" s="21">
        <v>0</v>
      </c>
      <c r="BK31" s="21">
        <v>23.1</v>
      </c>
      <c r="BL31" s="21">
        <v>3</v>
      </c>
      <c r="BM31" s="21">
        <v>0</v>
      </c>
      <c r="BN31" s="21">
        <v>0</v>
      </c>
      <c r="BO31" s="21">
        <v>3</v>
      </c>
      <c r="BP31" s="21">
        <v>0</v>
      </c>
      <c r="BQ31" s="21">
        <v>76.400000000000006</v>
      </c>
      <c r="BR31" s="21">
        <v>0</v>
      </c>
      <c r="BS31" s="21">
        <v>-1.3</v>
      </c>
      <c r="BT31" s="21">
        <v>0.2</v>
      </c>
      <c r="BU31" s="21">
        <v>6.2</v>
      </c>
      <c r="BV31" s="21">
        <v>51.9</v>
      </c>
      <c r="BW31" s="21">
        <v>184.4</v>
      </c>
      <c r="BX31" s="21">
        <v>40.6</v>
      </c>
      <c r="BY31" s="21">
        <v>67.400000000000006</v>
      </c>
      <c r="BZ31" s="23"/>
      <c r="CA31" s="21">
        <v>-1</v>
      </c>
      <c r="CB31" s="21">
        <v>0.1</v>
      </c>
      <c r="CC31" s="21">
        <v>0</v>
      </c>
      <c r="CD31" s="21">
        <v>24.6</v>
      </c>
      <c r="CE31" s="21">
        <v>0</v>
      </c>
      <c r="CF31" s="21">
        <v>0</v>
      </c>
      <c r="CG31" s="21">
        <v>0</v>
      </c>
      <c r="CH31" s="21">
        <v>2.9</v>
      </c>
      <c r="CI31" s="21">
        <v>0</v>
      </c>
      <c r="CJ31" s="21">
        <v>33.200000000000003</v>
      </c>
      <c r="CK31" s="21">
        <v>0.1</v>
      </c>
      <c r="CL31" s="21">
        <v>-1.5</v>
      </c>
      <c r="CM31" s="21">
        <v>0.9</v>
      </c>
      <c r="CN31" s="21">
        <v>6.2</v>
      </c>
      <c r="CO31" s="21">
        <v>86.8</v>
      </c>
      <c r="CP31" s="21">
        <v>216.1</v>
      </c>
      <c r="CQ31" s="21">
        <v>48.9</v>
      </c>
      <c r="CR31" s="21">
        <v>37.299999999999997</v>
      </c>
      <c r="CS31" s="23"/>
      <c r="CT31" s="21">
        <v>-1</v>
      </c>
      <c r="CU31" s="21">
        <v>0</v>
      </c>
      <c r="CV31" s="21">
        <v>0</v>
      </c>
      <c r="CW31" s="21">
        <v>18.600000000000001</v>
      </c>
      <c r="CX31" s="21">
        <v>0</v>
      </c>
      <c r="CY31" s="21">
        <v>0</v>
      </c>
      <c r="CZ31" s="21">
        <v>0</v>
      </c>
      <c r="DA31" s="21">
        <v>1.4</v>
      </c>
      <c r="DB31" s="21">
        <v>0</v>
      </c>
      <c r="DC31" s="21">
        <v>32.200000000000003</v>
      </c>
      <c r="DD31" s="21">
        <v>0</v>
      </c>
      <c r="DE31" s="21">
        <v>-1.5</v>
      </c>
      <c r="DF31" s="21">
        <v>4.3</v>
      </c>
      <c r="DG31" s="21">
        <v>6.2</v>
      </c>
      <c r="DH31" s="21">
        <v>110.1</v>
      </c>
      <c r="DI31" s="21">
        <v>236.6</v>
      </c>
      <c r="DJ31" s="21">
        <v>49.5</v>
      </c>
      <c r="DK31" s="21">
        <v>-1.8</v>
      </c>
      <c r="DL31" s="22"/>
    </row>
    <row r="32" spans="1:116" s="28" customFormat="1" x14ac:dyDescent="0.25">
      <c r="A32" s="26"/>
      <c r="B32" s="27">
        <v>2047</v>
      </c>
      <c r="C32" s="21">
        <v>-1.4</v>
      </c>
      <c r="D32" s="21">
        <v>0.2</v>
      </c>
      <c r="E32" s="21">
        <v>0</v>
      </c>
      <c r="F32" s="21">
        <v>24.6</v>
      </c>
      <c r="G32" s="21">
        <v>15.1</v>
      </c>
      <c r="H32" s="21">
        <v>0</v>
      </c>
      <c r="I32" s="21">
        <v>0</v>
      </c>
      <c r="J32" s="21">
        <v>3.5</v>
      </c>
      <c r="K32" s="21">
        <v>0</v>
      </c>
      <c r="L32" s="21">
        <v>160.30000000000001</v>
      </c>
      <c r="M32" s="21">
        <v>0</v>
      </c>
      <c r="N32" s="21">
        <v>-1.6</v>
      </c>
      <c r="O32" s="21">
        <v>0.4</v>
      </c>
      <c r="P32" s="21">
        <v>6.2</v>
      </c>
      <c r="Q32" s="21">
        <v>54.8</v>
      </c>
      <c r="R32" s="21">
        <v>234.3</v>
      </c>
      <c r="S32" s="21">
        <v>52.6</v>
      </c>
      <c r="T32" s="21">
        <v>38.299999999999997</v>
      </c>
      <c r="U32" s="22"/>
      <c r="V32" s="21">
        <v>-1.7</v>
      </c>
      <c r="W32" s="21">
        <v>0.2</v>
      </c>
      <c r="X32" s="21">
        <v>0</v>
      </c>
      <c r="Y32" s="21">
        <v>11.2</v>
      </c>
      <c r="Z32" s="21">
        <v>32.799999999999997</v>
      </c>
      <c r="AA32" s="21">
        <v>0</v>
      </c>
      <c r="AB32" s="21">
        <v>0</v>
      </c>
      <c r="AC32" s="21">
        <v>3.5</v>
      </c>
      <c r="AD32" s="21">
        <v>0</v>
      </c>
      <c r="AE32" s="21">
        <v>51</v>
      </c>
      <c r="AF32" s="21">
        <v>0.3</v>
      </c>
      <c r="AG32" s="21">
        <v>-1.6</v>
      </c>
      <c r="AH32" s="21">
        <v>5.2</v>
      </c>
      <c r="AI32" s="21">
        <v>6.2</v>
      </c>
      <c r="AJ32" s="21">
        <v>95</v>
      </c>
      <c r="AK32" s="21">
        <v>288</v>
      </c>
      <c r="AL32" s="21">
        <v>63.4</v>
      </c>
      <c r="AM32" s="21">
        <v>34</v>
      </c>
      <c r="AN32" s="22"/>
      <c r="AO32" s="21">
        <v>-1.8</v>
      </c>
      <c r="AP32" s="21">
        <v>0.1</v>
      </c>
      <c r="AQ32" s="21">
        <v>0</v>
      </c>
      <c r="AR32" s="21">
        <v>10.8</v>
      </c>
      <c r="AS32" s="21">
        <v>26.3</v>
      </c>
      <c r="AT32" s="21">
        <v>0</v>
      </c>
      <c r="AU32" s="21">
        <v>0</v>
      </c>
      <c r="AV32" s="21">
        <v>3</v>
      </c>
      <c r="AW32" s="21">
        <v>0</v>
      </c>
      <c r="AX32" s="21">
        <v>31.7</v>
      </c>
      <c r="AY32" s="21">
        <v>0.3</v>
      </c>
      <c r="AZ32" s="21">
        <v>-1.6</v>
      </c>
      <c r="BA32" s="21">
        <v>7.2</v>
      </c>
      <c r="BB32" s="21">
        <v>6.2</v>
      </c>
      <c r="BC32" s="21">
        <v>116.2</v>
      </c>
      <c r="BD32" s="21">
        <v>325.8</v>
      </c>
      <c r="BE32" s="21">
        <v>60.5</v>
      </c>
      <c r="BF32" s="21">
        <v>2.7</v>
      </c>
      <c r="BG32" s="21"/>
      <c r="BH32" s="21">
        <v>-0.5</v>
      </c>
      <c r="BI32" s="21">
        <v>0.2</v>
      </c>
      <c r="BJ32" s="21">
        <v>0</v>
      </c>
      <c r="BK32" s="21">
        <v>17.7</v>
      </c>
      <c r="BL32" s="21">
        <v>10.1</v>
      </c>
      <c r="BM32" s="21">
        <v>0</v>
      </c>
      <c r="BN32" s="21">
        <v>0</v>
      </c>
      <c r="BO32" s="21">
        <v>3</v>
      </c>
      <c r="BP32" s="21">
        <v>0</v>
      </c>
      <c r="BQ32" s="21">
        <v>81.099999999999994</v>
      </c>
      <c r="BR32" s="21">
        <v>0</v>
      </c>
      <c r="BS32" s="21">
        <v>-1.2</v>
      </c>
      <c r="BT32" s="21">
        <v>0.2</v>
      </c>
      <c r="BU32" s="21">
        <v>6.2</v>
      </c>
      <c r="BV32" s="21">
        <v>53.3</v>
      </c>
      <c r="BW32" s="21">
        <v>184.8</v>
      </c>
      <c r="BX32" s="21">
        <v>40.9</v>
      </c>
      <c r="BY32" s="21">
        <v>62.2</v>
      </c>
      <c r="BZ32" s="23"/>
      <c r="CA32" s="21">
        <v>-1</v>
      </c>
      <c r="CB32" s="21">
        <v>0.2</v>
      </c>
      <c r="CC32" s="21">
        <v>0</v>
      </c>
      <c r="CD32" s="21">
        <v>21</v>
      </c>
      <c r="CE32" s="21">
        <v>0</v>
      </c>
      <c r="CF32" s="21">
        <v>0</v>
      </c>
      <c r="CG32" s="21">
        <v>0</v>
      </c>
      <c r="CH32" s="21">
        <v>3</v>
      </c>
      <c r="CI32" s="21">
        <v>0</v>
      </c>
      <c r="CJ32" s="21">
        <v>33</v>
      </c>
      <c r="CK32" s="21">
        <v>0</v>
      </c>
      <c r="CL32" s="21">
        <v>-1.5</v>
      </c>
      <c r="CM32" s="21">
        <v>0.4</v>
      </c>
      <c r="CN32" s="21">
        <v>6.2</v>
      </c>
      <c r="CO32" s="21">
        <v>90.3</v>
      </c>
      <c r="CP32" s="21">
        <v>217.9</v>
      </c>
      <c r="CQ32" s="21">
        <v>49.5</v>
      </c>
      <c r="CR32" s="21">
        <v>39</v>
      </c>
      <c r="CS32" s="23"/>
      <c r="CT32" s="21">
        <v>-1</v>
      </c>
      <c r="CU32" s="21">
        <v>0</v>
      </c>
      <c r="CV32" s="21">
        <v>0</v>
      </c>
      <c r="CW32" s="21">
        <v>15.8</v>
      </c>
      <c r="CX32" s="21">
        <v>0</v>
      </c>
      <c r="CY32" s="21">
        <v>0</v>
      </c>
      <c r="CZ32" s="21">
        <v>0</v>
      </c>
      <c r="DA32" s="21">
        <v>1.4</v>
      </c>
      <c r="DB32" s="21">
        <v>0</v>
      </c>
      <c r="DC32" s="21">
        <v>32.1</v>
      </c>
      <c r="DD32" s="21">
        <v>0</v>
      </c>
      <c r="DE32" s="21">
        <v>-1.5</v>
      </c>
      <c r="DF32" s="21">
        <v>4.0999999999999996</v>
      </c>
      <c r="DG32" s="21">
        <v>6.2</v>
      </c>
      <c r="DH32" s="21">
        <v>115</v>
      </c>
      <c r="DI32" s="21">
        <v>238.1</v>
      </c>
      <c r="DJ32" s="21">
        <v>48.9</v>
      </c>
      <c r="DK32" s="21">
        <v>-1.2</v>
      </c>
      <c r="DL32" s="22"/>
    </row>
    <row r="33" spans="1:116" s="28" customFormat="1" x14ac:dyDescent="0.25">
      <c r="A33" s="26"/>
      <c r="B33" s="27">
        <v>2048</v>
      </c>
      <c r="C33" s="21">
        <v>-1.2</v>
      </c>
      <c r="D33" s="21">
        <v>0.2</v>
      </c>
      <c r="E33" s="21">
        <v>0</v>
      </c>
      <c r="F33" s="21">
        <v>17.2</v>
      </c>
      <c r="G33" s="21">
        <v>20.100000000000001</v>
      </c>
      <c r="H33" s="21">
        <v>0</v>
      </c>
      <c r="I33" s="21">
        <v>0</v>
      </c>
      <c r="J33" s="21">
        <v>3.5</v>
      </c>
      <c r="K33" s="21">
        <v>0</v>
      </c>
      <c r="L33" s="21">
        <v>164.9</v>
      </c>
      <c r="M33" s="21">
        <v>0</v>
      </c>
      <c r="N33" s="21">
        <v>-1.8</v>
      </c>
      <c r="O33" s="21">
        <v>0.5</v>
      </c>
      <c r="P33" s="21">
        <v>6.2</v>
      </c>
      <c r="Q33" s="21">
        <v>55.9</v>
      </c>
      <c r="R33" s="21">
        <v>237.9</v>
      </c>
      <c r="S33" s="21">
        <v>52.7</v>
      </c>
      <c r="T33" s="21">
        <v>34</v>
      </c>
      <c r="U33" s="22"/>
      <c r="V33" s="21">
        <v>-1.5</v>
      </c>
      <c r="W33" s="21">
        <v>0.1</v>
      </c>
      <c r="X33" s="21">
        <v>0</v>
      </c>
      <c r="Y33" s="21">
        <v>9.1999999999999993</v>
      </c>
      <c r="Z33" s="21">
        <v>36.700000000000003</v>
      </c>
      <c r="AA33" s="21">
        <v>0</v>
      </c>
      <c r="AB33" s="21">
        <v>0</v>
      </c>
      <c r="AC33" s="21">
        <v>3.2</v>
      </c>
      <c r="AD33" s="21">
        <v>0</v>
      </c>
      <c r="AE33" s="21">
        <v>50.5</v>
      </c>
      <c r="AF33" s="21">
        <v>0.2</v>
      </c>
      <c r="AG33" s="21">
        <v>-1.7</v>
      </c>
      <c r="AH33" s="21">
        <v>2.8</v>
      </c>
      <c r="AI33" s="21">
        <v>6.2</v>
      </c>
      <c r="AJ33" s="21">
        <v>98.6</v>
      </c>
      <c r="AK33" s="21">
        <v>292.7</v>
      </c>
      <c r="AL33" s="21">
        <v>63.5</v>
      </c>
      <c r="AM33" s="21">
        <v>29.7</v>
      </c>
      <c r="AN33" s="22"/>
      <c r="AO33" s="21">
        <v>-1.7</v>
      </c>
      <c r="AP33" s="21">
        <v>0.1</v>
      </c>
      <c r="AQ33" s="21">
        <v>0</v>
      </c>
      <c r="AR33" s="21">
        <v>7.6</v>
      </c>
      <c r="AS33" s="21">
        <v>29.7</v>
      </c>
      <c r="AT33" s="21">
        <v>0</v>
      </c>
      <c r="AU33" s="21">
        <v>0</v>
      </c>
      <c r="AV33" s="21">
        <v>3</v>
      </c>
      <c r="AW33" s="21">
        <v>0</v>
      </c>
      <c r="AX33" s="21">
        <v>31.6</v>
      </c>
      <c r="AY33" s="21">
        <v>0.2</v>
      </c>
      <c r="AZ33" s="21">
        <v>-1.6</v>
      </c>
      <c r="BA33" s="21">
        <v>5</v>
      </c>
      <c r="BB33" s="21">
        <v>6.2</v>
      </c>
      <c r="BC33" s="21">
        <v>121.1</v>
      </c>
      <c r="BD33" s="21">
        <v>330.2</v>
      </c>
      <c r="BE33" s="21">
        <v>59.5</v>
      </c>
      <c r="BF33" s="21">
        <v>-0.9</v>
      </c>
      <c r="BG33" s="21"/>
      <c r="BH33" s="21">
        <v>-0.5</v>
      </c>
      <c r="BI33" s="21">
        <v>0.2</v>
      </c>
      <c r="BJ33" s="21">
        <v>0</v>
      </c>
      <c r="BK33" s="21">
        <v>12.9</v>
      </c>
      <c r="BL33" s="21">
        <v>7.8</v>
      </c>
      <c r="BM33" s="21">
        <v>0</v>
      </c>
      <c r="BN33" s="21">
        <v>0</v>
      </c>
      <c r="BO33" s="21">
        <v>3</v>
      </c>
      <c r="BP33" s="21">
        <v>0</v>
      </c>
      <c r="BQ33" s="21">
        <v>90.6</v>
      </c>
      <c r="BR33" s="21">
        <v>0</v>
      </c>
      <c r="BS33" s="21">
        <v>-1.2</v>
      </c>
      <c r="BT33" s="21">
        <v>0</v>
      </c>
      <c r="BU33" s="21">
        <v>6.2</v>
      </c>
      <c r="BV33" s="21">
        <v>54.8</v>
      </c>
      <c r="BW33" s="21">
        <v>185.6</v>
      </c>
      <c r="BX33" s="21">
        <v>41.3</v>
      </c>
      <c r="BY33" s="21">
        <v>59.4</v>
      </c>
      <c r="BZ33" s="23"/>
      <c r="CA33" s="21">
        <v>-1</v>
      </c>
      <c r="CB33" s="21">
        <v>0.2</v>
      </c>
      <c r="CC33" s="21">
        <v>0</v>
      </c>
      <c r="CD33" s="21">
        <v>16</v>
      </c>
      <c r="CE33" s="21">
        <v>4.5999999999999996</v>
      </c>
      <c r="CF33" s="21">
        <v>0</v>
      </c>
      <c r="CG33" s="21">
        <v>0</v>
      </c>
      <c r="CH33" s="21">
        <v>3</v>
      </c>
      <c r="CI33" s="21">
        <v>0</v>
      </c>
      <c r="CJ33" s="21">
        <v>32.200000000000003</v>
      </c>
      <c r="CK33" s="21">
        <v>0</v>
      </c>
      <c r="CL33" s="21">
        <v>-1.5</v>
      </c>
      <c r="CM33" s="21">
        <v>0.2</v>
      </c>
      <c r="CN33" s="21">
        <v>6.2</v>
      </c>
      <c r="CO33" s="21">
        <v>94.1</v>
      </c>
      <c r="CP33" s="21">
        <v>220</v>
      </c>
      <c r="CQ33" s="21">
        <v>50.1</v>
      </c>
      <c r="CR33" s="21">
        <v>36.1</v>
      </c>
      <c r="CS33" s="23"/>
      <c r="CT33" s="21">
        <v>-1</v>
      </c>
      <c r="CU33" s="21">
        <v>0</v>
      </c>
      <c r="CV33" s="21">
        <v>0</v>
      </c>
      <c r="CW33" s="21">
        <v>11.9</v>
      </c>
      <c r="CX33" s="21">
        <v>5</v>
      </c>
      <c r="CY33" s="21">
        <v>0</v>
      </c>
      <c r="CZ33" s="21">
        <v>0</v>
      </c>
      <c r="DA33" s="21">
        <v>1.4</v>
      </c>
      <c r="DB33" s="21">
        <v>0</v>
      </c>
      <c r="DC33" s="21">
        <v>32.1</v>
      </c>
      <c r="DD33" s="21">
        <v>0.1</v>
      </c>
      <c r="DE33" s="21">
        <v>-1.5</v>
      </c>
      <c r="DF33" s="21">
        <v>3.5</v>
      </c>
      <c r="DG33" s="21">
        <v>6.2</v>
      </c>
      <c r="DH33" s="21">
        <v>120.4</v>
      </c>
      <c r="DI33" s="21">
        <v>236.2</v>
      </c>
      <c r="DJ33" s="21">
        <v>48.9</v>
      </c>
      <c r="DK33" s="21">
        <v>-3</v>
      </c>
      <c r="DL33" s="22"/>
    </row>
    <row r="34" spans="1:116" s="28" customFormat="1" x14ac:dyDescent="0.25">
      <c r="A34" s="26"/>
      <c r="B34" s="27">
        <v>2049</v>
      </c>
      <c r="C34" s="21">
        <v>-1.1000000000000001</v>
      </c>
      <c r="D34" s="21">
        <v>0.2</v>
      </c>
      <c r="E34" s="21">
        <v>0</v>
      </c>
      <c r="F34" s="21">
        <v>11.4</v>
      </c>
      <c r="G34" s="21">
        <v>23.4</v>
      </c>
      <c r="H34" s="21">
        <v>0</v>
      </c>
      <c r="I34" s="21">
        <v>0</v>
      </c>
      <c r="J34" s="21">
        <v>3.5</v>
      </c>
      <c r="K34" s="21">
        <v>0</v>
      </c>
      <c r="L34" s="21">
        <v>172.3</v>
      </c>
      <c r="M34" s="21">
        <v>0</v>
      </c>
      <c r="N34" s="21">
        <v>-1.7</v>
      </c>
      <c r="O34" s="21">
        <v>0.2</v>
      </c>
      <c r="P34" s="21">
        <v>6.2</v>
      </c>
      <c r="Q34" s="21">
        <v>56.8</v>
      </c>
      <c r="R34" s="21">
        <v>240.2</v>
      </c>
      <c r="S34" s="21">
        <v>52.5</v>
      </c>
      <c r="T34" s="21">
        <v>29.4</v>
      </c>
      <c r="U34" s="22"/>
      <c r="V34" s="21">
        <v>-1.5</v>
      </c>
      <c r="W34" s="21">
        <v>0.1</v>
      </c>
      <c r="X34" s="21">
        <v>0</v>
      </c>
      <c r="Y34" s="21">
        <v>5.5</v>
      </c>
      <c r="Z34" s="21">
        <v>36.799999999999997</v>
      </c>
      <c r="AA34" s="21">
        <v>0</v>
      </c>
      <c r="AB34" s="21">
        <v>0</v>
      </c>
      <c r="AC34" s="21">
        <v>3.5</v>
      </c>
      <c r="AD34" s="21">
        <v>0</v>
      </c>
      <c r="AE34" s="21">
        <v>57.7</v>
      </c>
      <c r="AF34" s="21">
        <v>0.1</v>
      </c>
      <c r="AG34" s="21">
        <v>-1.7</v>
      </c>
      <c r="AH34" s="21">
        <v>1.3</v>
      </c>
      <c r="AI34" s="21">
        <v>6.2</v>
      </c>
      <c r="AJ34" s="21">
        <v>101.7</v>
      </c>
      <c r="AK34" s="21">
        <v>295.7</v>
      </c>
      <c r="AL34" s="21">
        <v>63.4</v>
      </c>
      <c r="AM34" s="21">
        <v>24.7</v>
      </c>
      <c r="AN34" s="22"/>
      <c r="AO34" s="21">
        <v>-1.6</v>
      </c>
      <c r="AP34" s="21">
        <v>0.1</v>
      </c>
      <c r="AQ34" s="21">
        <v>0</v>
      </c>
      <c r="AR34" s="21">
        <v>4.4000000000000004</v>
      </c>
      <c r="AS34" s="21">
        <v>30.1</v>
      </c>
      <c r="AT34" s="21">
        <v>0</v>
      </c>
      <c r="AU34" s="21">
        <v>0</v>
      </c>
      <c r="AV34" s="21">
        <v>3</v>
      </c>
      <c r="AW34" s="21">
        <v>0</v>
      </c>
      <c r="AX34" s="21">
        <v>40.9</v>
      </c>
      <c r="AY34" s="21">
        <v>0.2</v>
      </c>
      <c r="AZ34" s="21">
        <v>-1.6</v>
      </c>
      <c r="BA34" s="21">
        <v>2.7</v>
      </c>
      <c r="BB34" s="21">
        <v>6.2</v>
      </c>
      <c r="BC34" s="21">
        <v>125.4</v>
      </c>
      <c r="BD34" s="21">
        <v>331.7</v>
      </c>
      <c r="BE34" s="21">
        <v>58.6</v>
      </c>
      <c r="BF34" s="21">
        <v>-6.6</v>
      </c>
      <c r="BG34" s="21"/>
      <c r="BH34" s="21">
        <v>-0.5</v>
      </c>
      <c r="BI34" s="21">
        <v>0.2</v>
      </c>
      <c r="BJ34" s="21">
        <v>0</v>
      </c>
      <c r="BK34" s="21">
        <v>8.8000000000000007</v>
      </c>
      <c r="BL34" s="21">
        <v>6.1</v>
      </c>
      <c r="BM34" s="21">
        <v>0</v>
      </c>
      <c r="BN34" s="21">
        <v>0</v>
      </c>
      <c r="BO34" s="21">
        <v>3</v>
      </c>
      <c r="BP34" s="21">
        <v>0</v>
      </c>
      <c r="BQ34" s="21">
        <v>116.1</v>
      </c>
      <c r="BR34" s="21">
        <v>0</v>
      </c>
      <c r="BS34" s="21">
        <v>-1.3</v>
      </c>
      <c r="BT34" s="21">
        <v>0</v>
      </c>
      <c r="BU34" s="21">
        <v>6.2</v>
      </c>
      <c r="BV34" s="21">
        <v>56.1</v>
      </c>
      <c r="BW34" s="21">
        <v>185.3</v>
      </c>
      <c r="BX34" s="21">
        <v>41.4</v>
      </c>
      <c r="BY34" s="21">
        <v>41.9</v>
      </c>
      <c r="BZ34" s="23"/>
      <c r="CA34" s="21">
        <v>-1</v>
      </c>
      <c r="CB34" s="21">
        <v>0.2</v>
      </c>
      <c r="CC34" s="21">
        <v>0</v>
      </c>
      <c r="CD34" s="21">
        <v>10.1</v>
      </c>
      <c r="CE34" s="21">
        <v>8.6999999999999993</v>
      </c>
      <c r="CF34" s="21">
        <v>0</v>
      </c>
      <c r="CG34" s="21">
        <v>0</v>
      </c>
      <c r="CH34" s="21">
        <v>3</v>
      </c>
      <c r="CI34" s="21">
        <v>0</v>
      </c>
      <c r="CJ34" s="21">
        <v>35.4</v>
      </c>
      <c r="CK34" s="21">
        <v>0</v>
      </c>
      <c r="CL34" s="21">
        <v>-1.4</v>
      </c>
      <c r="CM34" s="21">
        <v>0</v>
      </c>
      <c r="CN34" s="21">
        <v>6.2</v>
      </c>
      <c r="CO34" s="21">
        <v>97.4</v>
      </c>
      <c r="CP34" s="21">
        <v>220.2</v>
      </c>
      <c r="CQ34" s="21">
        <v>50.2</v>
      </c>
      <c r="CR34" s="21">
        <v>34.200000000000003</v>
      </c>
      <c r="CS34" s="23"/>
      <c r="CT34" s="21">
        <v>-1</v>
      </c>
      <c r="CU34" s="21">
        <v>0</v>
      </c>
      <c r="CV34" s="21">
        <v>0</v>
      </c>
      <c r="CW34" s="21">
        <v>6.9</v>
      </c>
      <c r="CX34" s="21">
        <v>11.1</v>
      </c>
      <c r="CY34" s="21">
        <v>0</v>
      </c>
      <c r="CZ34" s="21">
        <v>0</v>
      </c>
      <c r="DA34" s="21">
        <v>1.5</v>
      </c>
      <c r="DB34" s="21">
        <v>0</v>
      </c>
      <c r="DC34" s="21">
        <v>32</v>
      </c>
      <c r="DD34" s="21">
        <v>0.1</v>
      </c>
      <c r="DE34" s="21">
        <v>-1.5</v>
      </c>
      <c r="DF34" s="21">
        <v>1.6</v>
      </c>
      <c r="DG34" s="21">
        <v>6.1</v>
      </c>
      <c r="DH34" s="21">
        <v>125</v>
      </c>
      <c r="DI34" s="21">
        <v>234.8</v>
      </c>
      <c r="DJ34" s="21">
        <v>48.5</v>
      </c>
      <c r="DK34" s="21">
        <v>-1.8</v>
      </c>
      <c r="DL34" s="22"/>
    </row>
    <row r="35" spans="1:116" s="28" customFormat="1" x14ac:dyDescent="0.25">
      <c r="A35" s="26"/>
      <c r="B35" s="27">
        <v>2050</v>
      </c>
      <c r="C35" s="21">
        <v>-1</v>
      </c>
      <c r="D35" s="21">
        <v>0.2</v>
      </c>
      <c r="E35" s="21">
        <v>0</v>
      </c>
      <c r="F35" s="21">
        <v>5.7</v>
      </c>
      <c r="G35" s="21">
        <v>23.2</v>
      </c>
      <c r="H35" s="21">
        <v>0</v>
      </c>
      <c r="I35" s="21">
        <v>0</v>
      </c>
      <c r="J35" s="21">
        <v>3.5</v>
      </c>
      <c r="K35" s="21">
        <v>0</v>
      </c>
      <c r="L35" s="21">
        <v>182.3</v>
      </c>
      <c r="M35" s="21">
        <v>0</v>
      </c>
      <c r="N35" s="21">
        <v>-1.8</v>
      </c>
      <c r="O35" s="21">
        <v>0.1</v>
      </c>
      <c r="P35" s="21">
        <v>6.2</v>
      </c>
      <c r="Q35" s="21">
        <v>57.7</v>
      </c>
      <c r="R35" s="21">
        <v>243.1</v>
      </c>
      <c r="S35" s="21">
        <v>52.4</v>
      </c>
      <c r="T35" s="21">
        <v>24.1</v>
      </c>
      <c r="U35" s="22"/>
      <c r="V35" s="49">
        <v>-1.4</v>
      </c>
      <c r="W35" s="49">
        <v>0.1</v>
      </c>
      <c r="X35" s="49">
        <v>0</v>
      </c>
      <c r="Y35" s="49">
        <v>2</v>
      </c>
      <c r="Z35" s="49">
        <v>32.6</v>
      </c>
      <c r="AA35" s="49">
        <v>0</v>
      </c>
      <c r="AB35" s="49">
        <v>0</v>
      </c>
      <c r="AC35" s="49">
        <v>3.5</v>
      </c>
      <c r="AD35" s="49">
        <v>0</v>
      </c>
      <c r="AE35" s="49">
        <v>73.400000000000006</v>
      </c>
      <c r="AF35" s="49">
        <v>0</v>
      </c>
      <c r="AG35" s="49">
        <v>-1.8</v>
      </c>
      <c r="AH35" s="49">
        <v>0.3</v>
      </c>
      <c r="AI35" s="49">
        <v>6.2</v>
      </c>
      <c r="AJ35" s="49">
        <v>105</v>
      </c>
      <c r="AK35" s="49">
        <v>296.7</v>
      </c>
      <c r="AL35" s="49">
        <v>63</v>
      </c>
      <c r="AM35" s="49">
        <v>16.100000000000001</v>
      </c>
      <c r="AN35" s="22"/>
      <c r="AO35" s="21">
        <v>-1.6</v>
      </c>
      <c r="AP35" s="21">
        <v>0.1</v>
      </c>
      <c r="AQ35" s="21">
        <v>0</v>
      </c>
      <c r="AR35" s="21">
        <v>1.3</v>
      </c>
      <c r="AS35" s="21">
        <v>24.3</v>
      </c>
      <c r="AT35" s="21">
        <v>0</v>
      </c>
      <c r="AU35" s="21">
        <v>0</v>
      </c>
      <c r="AV35" s="21">
        <v>3</v>
      </c>
      <c r="AW35" s="21">
        <v>0</v>
      </c>
      <c r="AX35" s="21">
        <v>54</v>
      </c>
      <c r="AY35" s="21">
        <v>0</v>
      </c>
      <c r="AZ35" s="21">
        <v>-1.4</v>
      </c>
      <c r="BA35" s="21">
        <v>0.5</v>
      </c>
      <c r="BB35" s="21">
        <v>6.2</v>
      </c>
      <c r="BC35" s="21">
        <v>128.69999999999999</v>
      </c>
      <c r="BD35" s="21">
        <v>331.8</v>
      </c>
      <c r="BE35" s="21">
        <v>57.5</v>
      </c>
      <c r="BF35" s="21">
        <v>-8.5</v>
      </c>
      <c r="BG35" s="21"/>
      <c r="BH35" s="21">
        <v>-0.4</v>
      </c>
      <c r="BI35" s="21">
        <v>0.2</v>
      </c>
      <c r="BJ35" s="21">
        <v>0</v>
      </c>
      <c r="BK35" s="21">
        <v>2</v>
      </c>
      <c r="BL35" s="21">
        <v>7.3</v>
      </c>
      <c r="BM35" s="21">
        <v>0</v>
      </c>
      <c r="BN35" s="21">
        <v>0</v>
      </c>
      <c r="BO35" s="21">
        <v>3.5</v>
      </c>
      <c r="BP35" s="21">
        <v>0</v>
      </c>
      <c r="BQ35" s="21">
        <v>134.6</v>
      </c>
      <c r="BR35" s="21">
        <v>0</v>
      </c>
      <c r="BS35" s="21">
        <v>-1.4</v>
      </c>
      <c r="BT35" s="21">
        <v>0</v>
      </c>
      <c r="BU35" s="21">
        <v>6.2</v>
      </c>
      <c r="BV35" s="21">
        <v>57.5</v>
      </c>
      <c r="BW35" s="21">
        <v>185.5</v>
      </c>
      <c r="BX35" s="21">
        <v>41.6</v>
      </c>
      <c r="BY35" s="21">
        <v>28.8</v>
      </c>
      <c r="BZ35" s="23"/>
      <c r="CA35" s="21">
        <v>-1</v>
      </c>
      <c r="CB35" s="21">
        <v>0.2</v>
      </c>
      <c r="CC35" s="21">
        <v>0</v>
      </c>
      <c r="CD35" s="21">
        <v>1.6</v>
      </c>
      <c r="CE35" s="21">
        <v>9.3000000000000007</v>
      </c>
      <c r="CF35" s="21">
        <v>0</v>
      </c>
      <c r="CG35" s="21">
        <v>0</v>
      </c>
      <c r="CH35" s="21">
        <v>3.5</v>
      </c>
      <c r="CI35" s="21">
        <v>0</v>
      </c>
      <c r="CJ35" s="21">
        <v>54.6</v>
      </c>
      <c r="CK35" s="21">
        <v>0</v>
      </c>
      <c r="CL35" s="21">
        <v>-1.6</v>
      </c>
      <c r="CM35" s="21">
        <v>0</v>
      </c>
      <c r="CN35" s="21">
        <v>6.2</v>
      </c>
      <c r="CO35" s="21">
        <v>101</v>
      </c>
      <c r="CP35" s="21">
        <v>218.7</v>
      </c>
      <c r="CQ35" s="21">
        <v>49.9</v>
      </c>
      <c r="CR35" s="21">
        <v>22.8</v>
      </c>
      <c r="CS35" s="23"/>
      <c r="CT35" s="21">
        <v>-0.9</v>
      </c>
      <c r="CU35" s="21">
        <v>0</v>
      </c>
      <c r="CV35" s="21">
        <v>0</v>
      </c>
      <c r="CW35" s="21">
        <v>0.6</v>
      </c>
      <c r="CX35" s="21">
        <v>13</v>
      </c>
      <c r="CY35" s="21">
        <v>0</v>
      </c>
      <c r="CZ35" s="21">
        <v>0</v>
      </c>
      <c r="DA35" s="21">
        <v>2.6</v>
      </c>
      <c r="DB35" s="21">
        <v>0</v>
      </c>
      <c r="DC35" s="21">
        <v>45.3</v>
      </c>
      <c r="DD35" s="21">
        <v>0</v>
      </c>
      <c r="DE35" s="21">
        <v>-1.5</v>
      </c>
      <c r="DF35" s="21">
        <v>0.3</v>
      </c>
      <c r="DG35" s="21">
        <v>6.1</v>
      </c>
      <c r="DH35" s="21">
        <v>129.80000000000001</v>
      </c>
      <c r="DI35" s="21">
        <v>232</v>
      </c>
      <c r="DJ35" s="21">
        <v>46.4</v>
      </c>
      <c r="DK35" s="21">
        <v>-8.1999999999999993</v>
      </c>
      <c r="DL35" s="22"/>
    </row>
    <row r="36" spans="1:116" x14ac:dyDescent="0.25">
      <c r="A36" s="19"/>
      <c r="AN36" s="17"/>
    </row>
    <row r="37" spans="1:116" x14ac:dyDescent="0.25">
      <c r="T37" s="52">
        <f>D15+P15+Q15+R15+S15</f>
        <v>265.79999999999995</v>
      </c>
      <c r="U37" s="52">
        <f t="shared" ref="U37:AM37" si="0">E15+Q15+R15+S15+T15</f>
        <v>308.09999999999997</v>
      </c>
      <c r="V37" s="52">
        <f t="shared" si="0"/>
        <v>329.69999999999993</v>
      </c>
      <c r="W37" s="52">
        <f t="shared" si="0"/>
        <v>98.600000000000009</v>
      </c>
      <c r="X37" s="52">
        <f t="shared" si="0"/>
        <v>51.1</v>
      </c>
      <c r="Y37" s="52">
        <f t="shared" si="0"/>
        <v>1.2</v>
      </c>
      <c r="Z37" s="52">
        <f t="shared" si="0"/>
        <v>62.6</v>
      </c>
      <c r="AA37" s="52">
        <f t="shared" si="0"/>
        <v>61.6</v>
      </c>
      <c r="AB37" s="52">
        <f t="shared" si="0"/>
        <v>94.300000000000011</v>
      </c>
      <c r="AC37" s="52">
        <f t="shared" si="0"/>
        <v>61</v>
      </c>
      <c r="AD37" s="52">
        <f t="shared" si="0"/>
        <v>-0.30000000000000004</v>
      </c>
      <c r="AE37" s="52">
        <f t="shared" si="0"/>
        <v>10.9</v>
      </c>
      <c r="AF37" s="52">
        <f t="shared" si="0"/>
        <v>41.6</v>
      </c>
      <c r="AG37" s="52">
        <f t="shared" si="0"/>
        <v>74.7</v>
      </c>
      <c r="AH37" s="52">
        <f t="shared" si="0"/>
        <v>203.99999999999997</v>
      </c>
      <c r="AI37" s="52">
        <f t="shared" si="0"/>
        <v>92.000000000000014</v>
      </c>
      <c r="AJ37" s="52">
        <f t="shared" si="0"/>
        <v>64.8</v>
      </c>
      <c r="AK37" s="52">
        <f t="shared" si="0"/>
        <v>52.7</v>
      </c>
      <c r="AL37" s="52">
        <f t="shared" si="0"/>
        <v>224.7</v>
      </c>
      <c r="AM37" s="52">
        <f t="shared" si="0"/>
        <v>265.79999999999995</v>
      </c>
      <c r="AN37" s="52">
        <f t="shared" ref="AN37" si="1">X15+AJ15+AK15+AL15+AM15</f>
        <v>308.2</v>
      </c>
      <c r="AO37" s="52">
        <f t="shared" ref="AO37" si="2">Y15+AK15+AL15+AM15+AN15</f>
        <v>329.79999999999995</v>
      </c>
      <c r="AP37" s="52">
        <f t="shared" ref="AP37" si="3">Z15+AL15+AM15+AN15+AO15</f>
        <v>98.7</v>
      </c>
      <c r="AQ37" s="52">
        <f t="shared" ref="AQ37" si="4">AA15+AM15+AN15+AO15+AP15</f>
        <v>51.2</v>
      </c>
      <c r="AR37" s="52">
        <f t="shared" ref="AR37" si="5">AB15+AN15+AO15+AP15+AQ15</f>
        <v>1.2</v>
      </c>
      <c r="AS37" s="52">
        <f t="shared" ref="AS37" si="6">AC15+AO15+AP15+AQ15+AR15</f>
        <v>63.7</v>
      </c>
      <c r="AT37" s="52">
        <f t="shared" ref="AT37" si="7">AD15+AP15+AQ15+AR15+AS15</f>
        <v>62.7</v>
      </c>
      <c r="AU37" s="52">
        <f t="shared" ref="AU37" si="8">AE15+AQ15+AR15+AS15+AT15</f>
        <v>95.4</v>
      </c>
      <c r="AV37" s="52">
        <f t="shared" ref="AV37" si="9">AF15+AR15+AS15+AT15+AU15</f>
        <v>61.900000000000006</v>
      </c>
      <c r="AW37" s="52">
        <f t="shared" ref="AW37" si="10">AG15+AS15+AT15+AU15+AV15</f>
        <v>-0.40000000000000013</v>
      </c>
      <c r="AX37" s="52">
        <f t="shared" ref="AX37" si="11">AH15+AT15+AU15+AV15+AW15</f>
        <v>10.899999999999999</v>
      </c>
      <c r="AY37" s="52">
        <f t="shared" ref="AY37" si="12">AI15+AU15+AV15+AW15+AX15</f>
        <v>41.5</v>
      </c>
      <c r="AZ37" s="52">
        <f t="shared" ref="AZ37" si="13">AJ15+AV15+AW15+AX15+AY15</f>
        <v>74.7</v>
      </c>
      <c r="BA37" s="52">
        <f t="shared" ref="BA37" si="14">AK15+AW15+AX15+AY15+AZ15</f>
        <v>204.2</v>
      </c>
      <c r="BB37" s="52">
        <f t="shared" ref="BB37" si="15">AL15+AX15+AY15+AZ15+BA15</f>
        <v>91.8</v>
      </c>
      <c r="BC37" s="52">
        <f t="shared" ref="BC37" si="16">AM15+AY15+AZ15+BA15+BB15</f>
        <v>64.699999999999989</v>
      </c>
      <c r="BD37" s="52">
        <f t="shared" ref="BD37" si="17">AN15+AZ15+BA15+BB15+BC15</f>
        <v>52.5</v>
      </c>
      <c r="BE37" s="52">
        <f t="shared" ref="BE37" si="18">AO15+BA15+BB15+BC15+BD15</f>
        <v>224.39999999999998</v>
      </c>
      <c r="BF37" s="52">
        <f t="shared" ref="BF37" si="19">AP15+BB15+BC15+BD15+BE15</f>
        <v>265.89999999999998</v>
      </c>
      <c r="BG37" s="52">
        <f t="shared" ref="BG37" si="20">AQ15+BC15+BD15+BE15+BF15</f>
        <v>307.39999999999998</v>
      </c>
      <c r="BH37" s="52">
        <f t="shared" ref="BH37" si="21">AR15+BD15+BE15+BF15+BG15</f>
        <v>330</v>
      </c>
      <c r="BI37" s="52">
        <f t="shared" ref="BI37" si="22">AS15+BE15+BF15+BG15+BH15</f>
        <v>98.1</v>
      </c>
      <c r="BJ37" s="52">
        <f t="shared" ref="BJ37" si="23">AT15+BF15+BG15+BH15+BI15</f>
        <v>50.5</v>
      </c>
      <c r="BK37" s="52">
        <f t="shared" ref="BK37" si="24">AU15+BG15+BH15+BI15+BJ15</f>
        <v>1.4</v>
      </c>
      <c r="BL37" s="52">
        <f t="shared" ref="BL37" si="25">AV15+BH15+BI15+BJ15+BK15</f>
        <v>48.300000000000004</v>
      </c>
      <c r="BM37" s="52">
        <f t="shared" ref="BM37" si="26">AW15+BI15+BJ15+BK15+BL15</f>
        <v>47.1</v>
      </c>
      <c r="BN37" s="52">
        <f t="shared" ref="BN37" si="27">AX15+BJ15+BK15+BL15+BM15</f>
        <v>79.900000000000006</v>
      </c>
      <c r="BO37" s="52">
        <f t="shared" ref="BO37" si="28">AY15+BK15+BL15+BM15+BN15</f>
        <v>46.5</v>
      </c>
      <c r="BP37" s="52">
        <f t="shared" ref="BP37" si="29">AZ15+BL15+BM15+BN15+BO15</f>
        <v>-0.8</v>
      </c>
      <c r="BQ37" s="52">
        <f t="shared" ref="BQ37" si="30">BA15+BM15+BN15+BO15+BP15</f>
        <v>10</v>
      </c>
      <c r="BR37" s="52">
        <f t="shared" ref="BR37" si="31">BB15+BN15+BO15+BP15+BQ15</f>
        <v>40.9</v>
      </c>
      <c r="BS37" s="52">
        <f t="shared" ref="BS37" si="32">BC15+BO15+BP15+BQ15+BR15</f>
        <v>73.7</v>
      </c>
      <c r="BT37" s="52">
        <f t="shared" ref="BT37" si="33">BD15+BP15+BQ15+BR15+BS15</f>
        <v>203.7</v>
      </c>
      <c r="BU37" s="52">
        <f t="shared" ref="BU37" si="34">BE15+BQ15+BR15+BS15+BT15</f>
        <v>85.59999999999998</v>
      </c>
      <c r="BV37" s="52">
        <f t="shared" ref="BV37" si="35">BF15+BR15+BS15+BT15+BU15</f>
        <v>57.7</v>
      </c>
      <c r="BW37" s="52">
        <f t="shared" ref="BW37" si="36">BG15+BS15+BT15+BU15+BV15</f>
        <v>38.1</v>
      </c>
      <c r="BX37" s="52">
        <f t="shared" ref="BX37" si="37">BH15+BT15+BU15+BV15+BW15</f>
        <v>207.8</v>
      </c>
      <c r="BY37" s="52">
        <f t="shared" ref="BY37" si="38">BI15+BU15+BV15+BW15+BX15</f>
        <v>240.8</v>
      </c>
      <c r="BZ37" s="52">
        <f t="shared" ref="BZ37" si="39">BJ15+BV15+BW15+BX15+BY15</f>
        <v>271.7</v>
      </c>
      <c r="CA37" s="52">
        <f t="shared" ref="CA37" si="40">BK15+BW15+BX15+BY15+BZ15</f>
        <v>287.59999999999997</v>
      </c>
      <c r="CB37" s="52">
        <f t="shared" ref="CB37" si="41">BL15+BX15+BY15+BZ15+CA15</f>
        <v>73.599999999999994</v>
      </c>
      <c r="CC37" s="52">
        <f t="shared" ref="CC37" si="42">BM15+BY15+BZ15+CA15+CB15</f>
        <v>39.799999999999997</v>
      </c>
      <c r="CD37" s="52">
        <f t="shared" ref="CD37" si="43">BN15+BZ15+CA15+CB15+CC15</f>
        <v>1.4</v>
      </c>
      <c r="CE37" s="52">
        <f t="shared" ref="CE37" si="44">BO15+CA15+CB15+CC15+CD15</f>
        <v>47.7</v>
      </c>
      <c r="CF37" s="52">
        <f t="shared" ref="CF37" si="45">BP15+CB15+CC15+CD15+CE15</f>
        <v>47</v>
      </c>
      <c r="CG37" s="52">
        <f t="shared" ref="CG37" si="46">BQ15+CC15+CD15+CE15+CF15</f>
        <v>79.7</v>
      </c>
      <c r="CH37" s="52">
        <f t="shared" ref="CH37" si="47">BR15+CD15+CE15+CF15+CG15</f>
        <v>45.9</v>
      </c>
      <c r="CI37" s="52">
        <f t="shared" ref="CI37" si="48">BS15+CE15+CF15+CG15+CH15</f>
        <v>-0.7</v>
      </c>
      <c r="CJ37" s="52">
        <f t="shared" ref="CJ37" si="49">BT15+CF15+CG15+CH15+CI15</f>
        <v>4.3</v>
      </c>
      <c r="CK37" s="52">
        <f t="shared" ref="CK37" si="50">BU15+CG15+CH15+CI15+CJ15</f>
        <v>40.9</v>
      </c>
      <c r="CL37" s="52">
        <f t="shared" ref="CL37" si="51">BV15+CH15+CI15+CJ15+CK15</f>
        <v>64.899999999999991</v>
      </c>
      <c r="CM37" s="52">
        <f t="shared" ref="CM37" si="52">BW15+CI15+CJ15+CK15+CL15</f>
        <v>201.3</v>
      </c>
      <c r="CN37" s="52">
        <f t="shared" ref="CN37" si="53">BX15+CJ15+CK15+CL15+CM15</f>
        <v>71.7</v>
      </c>
      <c r="CO37" s="52">
        <f t="shared" ref="CO37" si="54">BY15+CK15+CL15+CM15+CN15</f>
        <v>46.9</v>
      </c>
      <c r="CP37" s="52">
        <f t="shared" ref="CP37" si="55">BZ15+CL15+CM15+CN15+CO15</f>
        <v>38</v>
      </c>
      <c r="CQ37" s="52">
        <f t="shared" ref="CQ37" si="56">CA15+CM15+CN15+CO15+CP15</f>
        <v>207.6</v>
      </c>
      <c r="CR37" s="52">
        <f t="shared" ref="CR37" si="57">CB15+CN15+CO15+CP15+CQ15</f>
        <v>240.9</v>
      </c>
      <c r="CS37" s="52">
        <f t="shared" ref="CS37" si="58">CC15+CO15+CP15+CQ15+CR15</f>
        <v>271.8</v>
      </c>
      <c r="CT37" s="52">
        <f t="shared" ref="CT37" si="59">CD15+CP15+CQ15+CR15+CS15</f>
        <v>287.59999999999997</v>
      </c>
      <c r="CU37" s="52">
        <f t="shared" ref="CU37" si="60">CE15+CQ15+CR15+CS15+CT15</f>
        <v>73.8</v>
      </c>
      <c r="CV37" s="52">
        <f t="shared" ref="CV37" si="61">CF15+CR15+CS15+CT15+CU15</f>
        <v>39.799999999999997</v>
      </c>
      <c r="CW37" s="52">
        <f t="shared" ref="CW37" si="62">CG15+CS15+CT15+CU15+CV15</f>
        <v>1.4</v>
      </c>
      <c r="CX37" s="52">
        <f t="shared" ref="CX37" si="63">CH15+CT15+CU15+CV15+CW15</f>
        <v>47.800000000000004</v>
      </c>
      <c r="CY37" s="52">
        <f t="shared" ref="CY37" si="64">CI15+CU15+CV15+CW15+CX15</f>
        <v>47.1</v>
      </c>
      <c r="CZ37" s="52">
        <f t="shared" ref="CZ37" si="65">CJ15+CV15+CW15+CX15+CY15</f>
        <v>79.800000000000011</v>
      </c>
      <c r="DA37" s="52">
        <f t="shared" ref="DA37" si="66">CK15+CW15+CX15+CY15+CZ15</f>
        <v>46</v>
      </c>
      <c r="DB37" s="52">
        <f t="shared" ref="DB37" si="67">CL15+CX15+CY15+CZ15+DA15</f>
        <v>-0.79999999999999993</v>
      </c>
      <c r="DC37" s="52">
        <f t="shared" ref="DC37" si="68">CM15+CY15+CZ15+DA15+DB15</f>
        <v>4.0999999999999996</v>
      </c>
      <c r="DD37" s="52">
        <f t="shared" ref="DD37" si="69">CN15+CZ15+DA15+DB15+DC15</f>
        <v>40.900000000000006</v>
      </c>
      <c r="DE37" s="52">
        <f t="shared" ref="DE37" si="70">CO15+DA15+DB15+DC15+DD15</f>
        <v>64.800000000000011</v>
      </c>
      <c r="DF37" s="52">
        <f t="shared" ref="DF37" si="71">CP15+DB15+DC15+DD15+DE15</f>
        <v>201.19999999999996</v>
      </c>
      <c r="DG37" s="52">
        <f t="shared" ref="DG37" si="72">CQ15+DC15+DD15+DE15+DF15</f>
        <v>72.099999999999994</v>
      </c>
      <c r="DH37" s="52">
        <f t="shared" ref="DH37" si="73">CR15+DD15+DE15+DF15+DG15</f>
        <v>47.000000000000007</v>
      </c>
      <c r="DI37" s="52">
        <f t="shared" ref="DI37" si="74">CS15+DE15+DF15+DG15+DH15</f>
        <v>38.200000000000003</v>
      </c>
      <c r="DJ37" s="52">
        <f t="shared" ref="DJ37" si="75">CT15+DF15+DG15+DH15+DI15</f>
        <v>207.79999999999998</v>
      </c>
      <c r="DK37" s="52">
        <f t="shared" ref="DK37" si="76">CU15+DG15+DH15+DI15+DJ15</f>
        <v>240.5</v>
      </c>
    </row>
    <row r="38" spans="1:116" x14ac:dyDescent="0.25">
      <c r="T38">
        <f>T37/SUM(C15:T15)</f>
        <v>0.63300785901405088</v>
      </c>
      <c r="U38">
        <f t="shared" ref="U38:AM38" si="77">U37/SUM(D15:U15)</f>
        <v>0.73322227510709193</v>
      </c>
      <c r="V38">
        <f t="shared" si="77"/>
        <v>0.7880019120458891</v>
      </c>
      <c r="W38">
        <f t="shared" si="77"/>
        <v>0.23481781376518224</v>
      </c>
      <c r="X38">
        <f t="shared" si="77"/>
        <v>0.14202334630350197</v>
      </c>
      <c r="Y38">
        <f t="shared" si="77"/>
        <v>2.8578232912598238E-3</v>
      </c>
      <c r="Z38">
        <f t="shared" si="77"/>
        <v>0.1490831150273875</v>
      </c>
      <c r="AA38">
        <f t="shared" si="77"/>
        <v>0.1467015956180043</v>
      </c>
      <c r="AB38">
        <f t="shared" si="77"/>
        <v>0.22527472527472531</v>
      </c>
      <c r="AC38">
        <f t="shared" si="77"/>
        <v>0.14527268397237439</v>
      </c>
      <c r="AD38">
        <f t="shared" si="77"/>
        <v>-7.7780658542909011E-4</v>
      </c>
      <c r="AE38">
        <f t="shared" si="77"/>
        <v>2.6014319809069215E-2</v>
      </c>
      <c r="AF38">
        <f t="shared" si="77"/>
        <v>9.8741989081414683E-2</v>
      </c>
      <c r="AG38">
        <f t="shared" si="77"/>
        <v>0.18215069495245068</v>
      </c>
      <c r="AH38">
        <f t="shared" si="77"/>
        <v>0.49311094996374183</v>
      </c>
      <c r="AI38">
        <f t="shared" si="77"/>
        <v>0.24127983215316032</v>
      </c>
      <c r="AJ38">
        <f t="shared" si="77"/>
        <v>0.26013649136892808</v>
      </c>
      <c r="AK38">
        <f t="shared" si="77"/>
        <v>0.14212513484358147</v>
      </c>
      <c r="AL38">
        <f t="shared" si="77"/>
        <v>0.60746147607461476</v>
      </c>
      <c r="AM38">
        <f t="shared" si="77"/>
        <v>0.63300785901405088</v>
      </c>
      <c r="AN38">
        <f t="shared" ref="AN38" si="78">AN37/SUM(W15:AN15)</f>
        <v>0.73346025702046647</v>
      </c>
      <c r="AO38">
        <f t="shared" ref="AO38" si="79">AO37/SUM(X15:AO15)</f>
        <v>0.78824091778202665</v>
      </c>
      <c r="AP38">
        <f t="shared" ref="AP38" si="80">AP37/SUM(Y15:AP15)</f>
        <v>0.23505596570612053</v>
      </c>
      <c r="AQ38">
        <f t="shared" ref="AQ38" si="81">AQ37/SUM(Z15:AQ15)</f>
        <v>0.14230127848804891</v>
      </c>
      <c r="AR38">
        <f t="shared" ref="AR38" si="82">AR37/SUM(AA15:AR15)</f>
        <v>2.8503562945368169E-3</v>
      </c>
      <c r="AS38">
        <f t="shared" ref="AS38" si="83">AS37/SUM(AB15:AS15)</f>
        <v>0.15130641330166272</v>
      </c>
      <c r="AT38">
        <f t="shared" ref="AT38" si="84">AT37/SUM(AC15:AT15)</f>
        <v>0.1489311163895487</v>
      </c>
      <c r="AU38">
        <f t="shared" ref="AU38" si="85">AU37/SUM(AD15:AU15)</f>
        <v>0.22730521801286638</v>
      </c>
      <c r="AV38">
        <f t="shared" ref="AV38" si="86">AV37/SUM(AE15:AV15)</f>
        <v>0.14706581135661681</v>
      </c>
      <c r="AW38">
        <f t="shared" ref="AW38" si="87">AW37/SUM(AF15:AW15)</f>
        <v>-1.0343935867597625E-3</v>
      </c>
      <c r="AX38">
        <f t="shared" ref="AX38" si="88">AX37/SUM(AG15:AX15)</f>
        <v>2.5940028557829606E-2</v>
      </c>
      <c r="AY38">
        <f t="shared" ref="AY38" si="89">AY37/SUM(AH15:AY15)</f>
        <v>9.8201609086606731E-2</v>
      </c>
      <c r="AZ38">
        <f t="shared" ref="AZ38" si="90">AZ37/SUM(AI15:AZ15)</f>
        <v>0.18157510938259605</v>
      </c>
      <c r="BA38">
        <f t="shared" ref="BA38" si="91">BA37/SUM(AJ15:BA15)</f>
        <v>0.49252291365171252</v>
      </c>
      <c r="BB38">
        <f t="shared" ref="BB38" si="92">BB37/SUM(AK15:BB15)</f>
        <v>0.24018838304552589</v>
      </c>
      <c r="BC38">
        <f t="shared" ref="BC38" si="93">BC37/SUM(AL15:BC15)</f>
        <v>0.25869652139144333</v>
      </c>
      <c r="BD38">
        <f t="shared" ref="BD38" si="94">BD37/SUM(AM15:BD15)</f>
        <v>0.14120494889725657</v>
      </c>
      <c r="BE38">
        <f t="shared" ref="BE38" si="95">BE37/SUM(AN15:BE15)</f>
        <v>0.60517799352750812</v>
      </c>
      <c r="BF38">
        <f t="shared" ref="BF38" si="96">BF37/SUM(AO15:BF15)</f>
        <v>0.63324601095498922</v>
      </c>
      <c r="BG38">
        <f t="shared" ref="BG38" si="97">BG37/SUM(AP15:BG15)</f>
        <v>0.7315564017134697</v>
      </c>
      <c r="BH38">
        <f t="shared" ref="BH38" si="98">BH37/SUM(AQ15:BH15)</f>
        <v>0.78815380941007873</v>
      </c>
      <c r="BI38">
        <f t="shared" ref="BI38" si="99">BI37/SUM(AR15:BI15)</f>
        <v>0.2335158295643894</v>
      </c>
      <c r="BJ38">
        <f t="shared" ref="BJ38" si="100">BJ37/SUM(AS15:BJ15)</f>
        <v>0.14070771802730567</v>
      </c>
      <c r="BK38">
        <f t="shared" ref="BK38" si="101">BK37/SUM(AT15:BK15)</f>
        <v>3.4602076124567475E-3</v>
      </c>
      <c r="BL38">
        <f t="shared" ref="BL38" si="102">BL37/SUM(AU15:BL15)</f>
        <v>0.11937716262975781</v>
      </c>
      <c r="BM38">
        <f t="shared" ref="BM38" si="103">BM37/SUM(AV15:BM15)</f>
        <v>0.11641127039050916</v>
      </c>
      <c r="BN38">
        <f t="shared" ref="BN38" si="104">BN37/SUM(AW15:BN15)</f>
        <v>0.19806643529995044</v>
      </c>
      <c r="BO38">
        <f t="shared" ref="BO38" si="105">BO37/SUM(AX15:BO15)</f>
        <v>0.11507052709725317</v>
      </c>
      <c r="BP38">
        <f t="shared" ref="BP38" si="106">BP37/SUM(AY15:BP15)</f>
        <v>-2.1627466882941336E-3</v>
      </c>
      <c r="BQ38">
        <f t="shared" ref="BQ38" si="107">BQ37/SUM(AZ15:BQ15)</f>
        <v>2.4801587301587304E-2</v>
      </c>
      <c r="BR38">
        <f t="shared" ref="BR38" si="108">BR37/SUM(BA15:BR15)</f>
        <v>0.10098765432098765</v>
      </c>
      <c r="BS38">
        <f t="shared" ref="BS38" si="109">BS37/SUM(BB15:BS15)</f>
        <v>0.18691351762617298</v>
      </c>
      <c r="BT38">
        <f t="shared" ref="BT38" si="110">BT37/SUM(BC15:BT15)</f>
        <v>0.51990811638591117</v>
      </c>
      <c r="BU38">
        <f t="shared" ref="BU38" si="111">BU37/SUM(BD15:BU15)</f>
        <v>0.23824102421374885</v>
      </c>
      <c r="BV38">
        <f t="shared" ref="BV38" si="112">BV37/SUM(BE15:BV15)</f>
        <v>0.26419413919413925</v>
      </c>
      <c r="BW38">
        <f t="shared" ref="BW38" si="113">BW37/SUM(BF15:BW15)</f>
        <v>0.11282203138880663</v>
      </c>
      <c r="BX38">
        <f t="shared" ref="BX38" si="114">BX37/SUM(BG15:BX15)</f>
        <v>0.64175416924027173</v>
      </c>
      <c r="BY38">
        <f t="shared" ref="BY38" si="115">BY37/SUM(BH15:BY15)</f>
        <v>0.66482606294864721</v>
      </c>
      <c r="BZ38">
        <f t="shared" ref="BZ38" si="116">BZ37/SUM(BI15:BZ15)</f>
        <v>0.75013804527885142</v>
      </c>
      <c r="CA38">
        <f t="shared" ref="CA38" si="117">CA37/SUM(BJ15:CA15)</f>
        <v>0.79711751662971175</v>
      </c>
      <c r="CB38">
        <f t="shared" ref="CB38" si="118">CB37/SUM(BK15:CB15)</f>
        <v>0.20320265046935396</v>
      </c>
      <c r="CC38">
        <f t="shared" ref="CC38" si="119">CC37/SUM(BL15:CC15)</f>
        <v>0.12575039494470774</v>
      </c>
      <c r="CD38">
        <f t="shared" ref="CD38" si="120">CD37/SUM(BM15:CD15)</f>
        <v>3.8663352665009665E-3</v>
      </c>
      <c r="CE38">
        <f t="shared" ref="CE38" si="121">CE37/SUM(BN15:CE15)</f>
        <v>0.13173156586578294</v>
      </c>
      <c r="CF38">
        <f t="shared" ref="CF38" si="122">CF37/SUM(BO15:CF15)</f>
        <v>0.12979839823253247</v>
      </c>
      <c r="CG38">
        <f t="shared" ref="CG38" si="123">CG37/SUM(BP15:CG15)</f>
        <v>0.22053126729385725</v>
      </c>
      <c r="CH38">
        <f t="shared" ref="CH38" si="124">CH37/SUM(BQ15:CH15)</f>
        <v>0.12676056338028169</v>
      </c>
      <c r="CI38">
        <f t="shared" ref="CI38" si="125">CI37/SUM(BR15:CI15)</f>
        <v>-2.1341463414634144E-3</v>
      </c>
      <c r="CJ38">
        <f t="shared" ref="CJ38" si="126">CJ37/SUM(BS15:CJ15)</f>
        <v>1.1885019347705915E-2</v>
      </c>
      <c r="CK38">
        <f t="shared" ref="CK38" si="127">CK37/SUM(BT15:CK15)</f>
        <v>0.1125171939477304</v>
      </c>
      <c r="CL38">
        <f t="shared" ref="CL38" si="128">CL37/SUM(BU15:CL15)</f>
        <v>0.18103207810320776</v>
      </c>
      <c r="CM38">
        <f t="shared" ref="CM38" si="129">CM37/SUM(BV15:CM15)</f>
        <v>0.56560831694296143</v>
      </c>
      <c r="CN38">
        <f t="shared" ref="CN38" si="130">CN37/SUM(BW15:CN15)</f>
        <v>0.215833835039133</v>
      </c>
      <c r="CO38">
        <f t="shared" ref="CO38" si="131">CO37/SUM(BX15:CO15)</f>
        <v>0.24212700051626224</v>
      </c>
      <c r="CP38">
        <f t="shared" ref="CP38" si="132">CP37/SUM(BY15:CP15)</f>
        <v>0.11631466176920721</v>
      </c>
      <c r="CQ38">
        <f t="shared" ref="CQ38" si="133">CQ37/SUM(BZ15:CQ15)</f>
        <v>0.64133456904541253</v>
      </c>
      <c r="CR38">
        <f t="shared" ref="CR38" si="134">CR37/SUM(CA15:CR15)</f>
        <v>0.66528583264291652</v>
      </c>
      <c r="CS38">
        <f t="shared" ref="CS38" si="135">CS37/SUM(CB15:CS15)</f>
        <v>0.75062137531068784</v>
      </c>
      <c r="CT38">
        <f t="shared" ref="CT38" si="136">CT37/SUM(CC15:CT15)</f>
        <v>0.79733850845578047</v>
      </c>
      <c r="CU38">
        <f t="shared" ref="CU38" si="137">CU37/SUM(CD15:CU15)</f>
        <v>0.20381110190555099</v>
      </c>
      <c r="CV38">
        <f t="shared" ref="CV38" si="138">CV37/SUM(CE15:CV15)</f>
        <v>0.12575039494470774</v>
      </c>
      <c r="CW38">
        <f t="shared" ref="CW38" si="139">CW37/SUM(CF15:CW15)</f>
        <v>3.8652678078409724E-3</v>
      </c>
      <c r="CX38">
        <f t="shared" ref="CX38" si="140">CX37/SUM(CG15:CX15)</f>
        <v>0.13197128658199894</v>
      </c>
      <c r="CY38">
        <f t="shared" ref="CY38" si="141">CY37/SUM(CH15:CY15)</f>
        <v>0.13003865267807843</v>
      </c>
      <c r="CZ38">
        <f t="shared" ref="CZ38" si="142">CZ37/SUM(CI15:CZ15)</f>
        <v>0.22074688796680506</v>
      </c>
      <c r="DA38">
        <f t="shared" ref="DA38" si="143">DA37/SUM(CJ15:DA15)</f>
        <v>0.12703673018503178</v>
      </c>
      <c r="DB38">
        <f t="shared" ref="DB38" si="144">DB37/SUM(CK15:DB15)</f>
        <v>-2.4390243902439024E-3</v>
      </c>
      <c r="DC38">
        <f t="shared" ref="DC38" si="145">DC37/SUM(CL15:DC15)</f>
        <v>1.1329096435479413E-2</v>
      </c>
      <c r="DD38">
        <f t="shared" ref="DD38" si="146">DD37/SUM(CM15:DD15)</f>
        <v>0.11251719394773044</v>
      </c>
      <c r="DE38">
        <f t="shared" ref="DE38" si="147">DE37/SUM(CN15:DE15)</f>
        <v>0.18070273284997215</v>
      </c>
      <c r="DF38">
        <f t="shared" ref="DF38" si="148">DF37/SUM(CO15:DF15)</f>
        <v>0.56485120718697357</v>
      </c>
      <c r="DG38">
        <f t="shared" ref="DG38" si="149">DG37/SUM(CP15:DG15)</f>
        <v>0.21684210526315784</v>
      </c>
      <c r="DH38">
        <f t="shared" ref="DH38" si="150">DH37/SUM(CQ15:DH15)</f>
        <v>0.24214322514167963</v>
      </c>
      <c r="DI38">
        <f t="shared" ref="DI38" si="151">DI37/SUM(CR15:DI15)</f>
        <v>0.11685530743346591</v>
      </c>
      <c r="DJ38">
        <f t="shared" ref="DJ38" si="152">DJ37/SUM(CS15:DJ15)</f>
        <v>0.6423493044822256</v>
      </c>
      <c r="DK38">
        <f t="shared" ref="DK38" si="153">DK37/SUM(CT15:DK15)</f>
        <v>0.66436464088397795</v>
      </c>
    </row>
  </sheetData>
  <mergeCells count="12">
    <mergeCell ref="CT2:DK2"/>
    <mergeCell ref="CT3:DK3"/>
    <mergeCell ref="C3:T3"/>
    <mergeCell ref="V3:AM3"/>
    <mergeCell ref="CA2:CR2"/>
    <mergeCell ref="CA3:CR3"/>
    <mergeCell ref="AO3:BF3"/>
    <mergeCell ref="BH2:BY2"/>
    <mergeCell ref="BH3:BY3"/>
    <mergeCell ref="C2:T2"/>
    <mergeCell ref="V2:AM2"/>
    <mergeCell ref="AO2:BF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32ADE-C28B-4869-9C8B-15E639066B59}">
  <dimension ref="A1:O34"/>
  <sheetViews>
    <sheetView showGridLines="0" zoomScale="70" zoomScaleNormal="70" workbookViewId="0"/>
  </sheetViews>
  <sheetFormatPr defaultRowHeight="15" x14ac:dyDescent="0.25"/>
  <cols>
    <col min="3" max="3" width="8.7109375" customWidth="1"/>
    <col min="4" max="4" width="8.28515625" customWidth="1"/>
    <col min="5" max="5" width="8.5703125" customWidth="1"/>
    <col min="6" max="8" width="10.5703125" customWidth="1"/>
    <col min="9" max="9" width="12.42578125" bestFit="1" customWidth="1"/>
    <col min="10" max="10" width="9" customWidth="1"/>
    <col min="11" max="11" width="8.85546875" customWidth="1"/>
    <col min="13" max="14" width="9.85546875" customWidth="1"/>
    <col min="15" max="15" width="10.7109375" customWidth="1"/>
  </cols>
  <sheetData>
    <row r="1" spans="1:15" ht="15.75" thickBot="1" x14ac:dyDescent="0.3">
      <c r="A1" s="7"/>
    </row>
    <row r="2" spans="1:15" ht="15.75" thickBot="1" x14ac:dyDescent="0.3">
      <c r="C2" s="53" t="s">
        <v>25</v>
      </c>
      <c r="D2" s="53"/>
      <c r="E2" s="53"/>
      <c r="F2" s="53"/>
      <c r="G2" s="53"/>
      <c r="H2" s="53"/>
      <c r="J2" s="53" t="s">
        <v>27</v>
      </c>
      <c r="K2" s="53"/>
      <c r="L2" s="53"/>
      <c r="M2" s="53"/>
      <c r="N2" s="53"/>
      <c r="O2" s="53"/>
    </row>
    <row r="3" spans="1:15" s="23" customFormat="1" ht="30" x14ac:dyDescent="0.2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J3" s="32" t="s">
        <v>54</v>
      </c>
      <c r="K3" s="32" t="s">
        <v>55</v>
      </c>
      <c r="L3" s="32" t="s">
        <v>56</v>
      </c>
      <c r="M3" s="32" t="s">
        <v>57</v>
      </c>
      <c r="N3" s="32" t="s">
        <v>58</v>
      </c>
      <c r="O3" s="32" t="s">
        <v>59</v>
      </c>
    </row>
    <row r="4" spans="1:15" s="23" customFormat="1" x14ac:dyDescent="0.25">
      <c r="B4" s="20">
        <v>2020</v>
      </c>
      <c r="C4" s="21">
        <v>34.1</v>
      </c>
      <c r="D4" s="21">
        <v>34.1</v>
      </c>
      <c r="E4" s="21">
        <v>34.1</v>
      </c>
      <c r="F4" s="21">
        <v>34.1</v>
      </c>
      <c r="G4" s="21">
        <v>34.1</v>
      </c>
      <c r="H4" s="21">
        <v>34.1</v>
      </c>
      <c r="I4" s="21"/>
      <c r="J4" s="21">
        <v>4</v>
      </c>
      <c r="K4" s="21">
        <v>4</v>
      </c>
      <c r="L4" s="21">
        <v>4</v>
      </c>
      <c r="M4" s="21">
        <v>4</v>
      </c>
      <c r="N4" s="21">
        <v>4</v>
      </c>
      <c r="O4" s="21">
        <v>4</v>
      </c>
    </row>
    <row r="5" spans="1:15" s="23" customFormat="1" x14ac:dyDescent="0.25">
      <c r="B5" s="20">
        <v>2021</v>
      </c>
      <c r="C5" s="21">
        <v>30.2</v>
      </c>
      <c r="D5" s="21">
        <v>30.2</v>
      </c>
      <c r="E5" s="21">
        <v>30.2</v>
      </c>
      <c r="F5" s="21">
        <v>30.2</v>
      </c>
      <c r="G5" s="21">
        <v>30.2</v>
      </c>
      <c r="H5" s="21">
        <v>30.2</v>
      </c>
      <c r="I5" s="21"/>
      <c r="J5" s="21">
        <v>5.4</v>
      </c>
      <c r="K5" s="21">
        <v>5.4</v>
      </c>
      <c r="L5" s="21">
        <v>5.4</v>
      </c>
      <c r="M5" s="21">
        <v>5.4</v>
      </c>
      <c r="N5" s="21">
        <v>5.4</v>
      </c>
      <c r="O5" s="21">
        <v>5.4</v>
      </c>
    </row>
    <row r="6" spans="1:15" s="23" customFormat="1" x14ac:dyDescent="0.25">
      <c r="B6" s="20">
        <v>2022</v>
      </c>
      <c r="C6" s="21">
        <v>71.599999999999994</v>
      </c>
      <c r="D6" s="21">
        <v>71.599999999999994</v>
      </c>
      <c r="E6" s="21">
        <v>71.400000000000006</v>
      </c>
      <c r="F6" s="21">
        <v>71.099999999999994</v>
      </c>
      <c r="G6" s="21">
        <v>71.099999999999994</v>
      </c>
      <c r="H6" s="21">
        <v>71.099999999999994</v>
      </c>
      <c r="I6" s="21"/>
      <c r="J6" s="21">
        <v>7.6</v>
      </c>
      <c r="K6" s="21">
        <v>7.6</v>
      </c>
      <c r="L6" s="21">
        <v>7.6</v>
      </c>
      <c r="M6" s="21">
        <v>7.9</v>
      </c>
      <c r="N6" s="21">
        <v>7.9</v>
      </c>
      <c r="O6" s="21">
        <v>7.9</v>
      </c>
    </row>
    <row r="7" spans="1:15" s="23" customFormat="1" x14ac:dyDescent="0.25">
      <c r="B7" s="20">
        <v>2023</v>
      </c>
      <c r="C7" s="21">
        <v>72.099999999999994</v>
      </c>
      <c r="D7" s="21">
        <v>72.099999999999994</v>
      </c>
      <c r="E7" s="21">
        <v>72</v>
      </c>
      <c r="F7" s="21">
        <v>72</v>
      </c>
      <c r="G7" s="21">
        <v>72</v>
      </c>
      <c r="H7" s="21">
        <v>72</v>
      </c>
      <c r="I7" s="21"/>
      <c r="J7" s="21">
        <v>8.4</v>
      </c>
      <c r="K7" s="21">
        <v>8.4</v>
      </c>
      <c r="L7" s="21">
        <v>8.4</v>
      </c>
      <c r="M7" s="21">
        <v>8.6</v>
      </c>
      <c r="N7" s="21">
        <v>8.6</v>
      </c>
      <c r="O7" s="21">
        <v>8.6</v>
      </c>
    </row>
    <row r="8" spans="1:15" s="23" customFormat="1" x14ac:dyDescent="0.25">
      <c r="B8" s="20">
        <v>2024</v>
      </c>
      <c r="C8" s="21">
        <v>76.3</v>
      </c>
      <c r="D8" s="21">
        <v>76.3</v>
      </c>
      <c r="E8" s="21">
        <v>76.2</v>
      </c>
      <c r="F8" s="21">
        <v>76.3</v>
      </c>
      <c r="G8" s="21">
        <v>76.3</v>
      </c>
      <c r="H8" s="21">
        <v>76.2</v>
      </c>
      <c r="I8" s="21"/>
      <c r="J8" s="21">
        <v>7.9</v>
      </c>
      <c r="K8" s="21">
        <v>7.9</v>
      </c>
      <c r="L8" s="21">
        <v>7.9</v>
      </c>
      <c r="M8" s="21">
        <v>8</v>
      </c>
      <c r="N8" s="21">
        <v>8</v>
      </c>
      <c r="O8" s="21">
        <v>8.1</v>
      </c>
    </row>
    <row r="9" spans="1:15" s="23" customFormat="1" x14ac:dyDescent="0.25">
      <c r="B9" s="20">
        <v>2025</v>
      </c>
      <c r="C9" s="21">
        <v>75.7</v>
      </c>
      <c r="D9" s="21">
        <v>75.7</v>
      </c>
      <c r="E9" s="21">
        <v>75.599999999999994</v>
      </c>
      <c r="F9" s="21">
        <v>74.7</v>
      </c>
      <c r="G9" s="21">
        <v>74.7</v>
      </c>
      <c r="H9" s="21">
        <v>74.7</v>
      </c>
      <c r="I9" s="21"/>
      <c r="J9" s="21">
        <v>7.2</v>
      </c>
      <c r="K9" s="21">
        <v>7.2</v>
      </c>
      <c r="L9" s="21">
        <v>7.2</v>
      </c>
      <c r="M9" s="21">
        <v>7.7</v>
      </c>
      <c r="N9" s="21">
        <v>7.7</v>
      </c>
      <c r="O9" s="21">
        <v>7.7</v>
      </c>
    </row>
    <row r="10" spans="1:15" s="23" customFormat="1" x14ac:dyDescent="0.25">
      <c r="B10" s="20">
        <v>2026</v>
      </c>
      <c r="C10" s="21">
        <v>72.400000000000006</v>
      </c>
      <c r="D10" s="21">
        <v>72.5</v>
      </c>
      <c r="E10" s="21">
        <v>72.3</v>
      </c>
      <c r="F10" s="21">
        <v>70.400000000000006</v>
      </c>
      <c r="G10" s="21">
        <v>70.400000000000006</v>
      </c>
      <c r="H10" s="21">
        <v>70.400000000000006</v>
      </c>
      <c r="I10" s="21"/>
      <c r="J10" s="21">
        <v>11</v>
      </c>
      <c r="K10" s="21">
        <v>10.9</v>
      </c>
      <c r="L10" s="21">
        <v>11</v>
      </c>
      <c r="M10" s="21">
        <v>12.2</v>
      </c>
      <c r="N10" s="21">
        <v>12.2</v>
      </c>
      <c r="O10" s="21">
        <v>12.2</v>
      </c>
    </row>
    <row r="11" spans="1:15" s="23" customFormat="1" x14ac:dyDescent="0.25">
      <c r="B11" s="20">
        <v>2027</v>
      </c>
      <c r="C11" s="21">
        <v>65.900000000000006</v>
      </c>
      <c r="D11" s="21">
        <v>66</v>
      </c>
      <c r="E11" s="21">
        <v>65.900000000000006</v>
      </c>
      <c r="F11" s="21">
        <v>62.1</v>
      </c>
      <c r="G11" s="21">
        <v>62.2</v>
      </c>
      <c r="H11" s="21">
        <v>62.1</v>
      </c>
      <c r="I11" s="21"/>
      <c r="J11" s="21">
        <v>16.7</v>
      </c>
      <c r="K11" s="21">
        <v>16.600000000000001</v>
      </c>
      <c r="L11" s="21">
        <v>16.7</v>
      </c>
      <c r="M11" s="21">
        <v>19.5</v>
      </c>
      <c r="N11" s="21">
        <v>19.3</v>
      </c>
      <c r="O11" s="21">
        <v>19.399999999999999</v>
      </c>
    </row>
    <row r="12" spans="1:15" s="23" customFormat="1" x14ac:dyDescent="0.25">
      <c r="B12" s="20">
        <v>2028</v>
      </c>
      <c r="C12" s="21">
        <v>71.2</v>
      </c>
      <c r="D12" s="21">
        <v>71.2</v>
      </c>
      <c r="E12" s="21">
        <v>70.599999999999994</v>
      </c>
      <c r="F12" s="21">
        <v>67.099999999999994</v>
      </c>
      <c r="G12" s="21">
        <v>66.7</v>
      </c>
      <c r="H12" s="21">
        <v>67.099999999999994</v>
      </c>
      <c r="I12" s="21"/>
      <c r="J12" s="21">
        <v>14.5</v>
      </c>
      <c r="K12" s="21">
        <v>14.5</v>
      </c>
      <c r="L12" s="21">
        <v>14.7</v>
      </c>
      <c r="M12" s="21">
        <v>17.399999999999999</v>
      </c>
      <c r="N12" s="21">
        <v>17.8</v>
      </c>
      <c r="O12" s="21">
        <v>17.5</v>
      </c>
    </row>
    <row r="13" spans="1:15" s="23" customFormat="1" x14ac:dyDescent="0.25">
      <c r="B13" s="20">
        <v>2029</v>
      </c>
      <c r="C13" s="21">
        <v>67</v>
      </c>
      <c r="D13" s="21">
        <v>67</v>
      </c>
      <c r="E13" s="21">
        <v>66.400000000000006</v>
      </c>
      <c r="F13" s="21">
        <v>61.8</v>
      </c>
      <c r="G13" s="21">
        <v>61.4</v>
      </c>
      <c r="H13" s="21">
        <v>61.7</v>
      </c>
      <c r="I13" s="21"/>
      <c r="J13" s="21">
        <v>17.600000000000001</v>
      </c>
      <c r="K13" s="21">
        <v>17.600000000000001</v>
      </c>
      <c r="L13" s="21">
        <v>17.8</v>
      </c>
      <c r="M13" s="21">
        <v>22</v>
      </c>
      <c r="N13" s="21">
        <v>22.5</v>
      </c>
      <c r="O13" s="21">
        <v>22</v>
      </c>
    </row>
    <row r="14" spans="1:15" s="23" customFormat="1" x14ac:dyDescent="0.25">
      <c r="B14" s="20">
        <v>2030</v>
      </c>
      <c r="C14" s="21">
        <v>67.599999999999994</v>
      </c>
      <c r="D14" s="21">
        <v>67.599999999999994</v>
      </c>
      <c r="E14" s="21">
        <v>67</v>
      </c>
      <c r="F14" s="21">
        <v>61.2</v>
      </c>
      <c r="G14" s="21">
        <v>61.2</v>
      </c>
      <c r="H14" s="21">
        <v>61.3</v>
      </c>
      <c r="I14" s="21"/>
      <c r="J14" s="21">
        <v>17.7</v>
      </c>
      <c r="K14" s="21">
        <v>17.600000000000001</v>
      </c>
      <c r="L14" s="21">
        <v>17.899999999999999</v>
      </c>
      <c r="M14" s="21">
        <v>22.8</v>
      </c>
      <c r="N14" s="21">
        <v>22.8</v>
      </c>
      <c r="O14" s="21">
        <v>22.8</v>
      </c>
    </row>
    <row r="15" spans="1:15" s="23" customFormat="1" x14ac:dyDescent="0.25">
      <c r="B15" s="20">
        <v>2031</v>
      </c>
      <c r="C15" s="21">
        <v>69</v>
      </c>
      <c r="D15" s="21">
        <v>67.3</v>
      </c>
      <c r="E15" s="21">
        <v>65.3</v>
      </c>
      <c r="F15" s="21">
        <v>61.4</v>
      </c>
      <c r="G15" s="21">
        <v>60.2</v>
      </c>
      <c r="H15" s="21">
        <v>59</v>
      </c>
      <c r="I15" s="21"/>
      <c r="J15" s="21">
        <v>15.4</v>
      </c>
      <c r="K15" s="21">
        <v>16.899999999999999</v>
      </c>
      <c r="L15" s="21">
        <v>18.399999999999999</v>
      </c>
      <c r="M15" s="21">
        <v>21.1</v>
      </c>
      <c r="N15" s="21">
        <v>22.2</v>
      </c>
      <c r="O15" s="21">
        <v>23.5</v>
      </c>
    </row>
    <row r="16" spans="1:15" s="23" customFormat="1" x14ac:dyDescent="0.25">
      <c r="B16" s="20">
        <v>2032</v>
      </c>
      <c r="C16" s="21">
        <v>75.599999999999994</v>
      </c>
      <c r="D16" s="21">
        <v>68.400000000000006</v>
      </c>
      <c r="E16" s="21">
        <v>64.7</v>
      </c>
      <c r="F16" s="21">
        <v>62</v>
      </c>
      <c r="G16" s="21">
        <v>59.5</v>
      </c>
      <c r="H16" s="21">
        <v>57.1</v>
      </c>
      <c r="I16" s="21"/>
      <c r="J16" s="21">
        <v>12.4</v>
      </c>
      <c r="K16" s="21">
        <v>16.5</v>
      </c>
      <c r="L16" s="21">
        <v>19.5</v>
      </c>
      <c r="M16" s="21">
        <v>20.3</v>
      </c>
      <c r="N16" s="21">
        <v>22.8</v>
      </c>
      <c r="O16" s="21">
        <v>25.3</v>
      </c>
    </row>
    <row r="17" spans="2:15" s="23" customFormat="1" x14ac:dyDescent="0.25">
      <c r="B17" s="20">
        <v>2033</v>
      </c>
      <c r="C17" s="21">
        <v>86.2</v>
      </c>
      <c r="D17" s="21">
        <v>74.5</v>
      </c>
      <c r="E17" s="21">
        <v>66</v>
      </c>
      <c r="F17" s="21">
        <v>64.099999999999994</v>
      </c>
      <c r="G17" s="21">
        <v>60.1</v>
      </c>
      <c r="H17" s="21">
        <v>56.6</v>
      </c>
      <c r="I17" s="21"/>
      <c r="J17" s="21">
        <v>8.6999999999999993</v>
      </c>
      <c r="K17" s="21">
        <v>13.7</v>
      </c>
      <c r="L17" s="21">
        <v>19.3</v>
      </c>
      <c r="M17" s="21">
        <v>18.2</v>
      </c>
      <c r="N17" s="21">
        <v>22.2</v>
      </c>
      <c r="O17" s="21">
        <v>25.9</v>
      </c>
    </row>
    <row r="18" spans="2:15" s="23" customFormat="1" x14ac:dyDescent="0.25">
      <c r="B18" s="20">
        <v>2034</v>
      </c>
      <c r="C18" s="21">
        <v>85.4</v>
      </c>
      <c r="D18" s="21">
        <v>79.3</v>
      </c>
      <c r="E18" s="21">
        <v>67.5</v>
      </c>
      <c r="F18" s="21">
        <v>66.400000000000006</v>
      </c>
      <c r="G18" s="21">
        <v>61</v>
      </c>
      <c r="H18" s="21">
        <v>56.2</v>
      </c>
      <c r="I18" s="21"/>
      <c r="J18" s="21">
        <v>9.3000000000000007</v>
      </c>
      <c r="K18" s="21">
        <v>12.1</v>
      </c>
      <c r="L18" s="21">
        <v>18.899999999999999</v>
      </c>
      <c r="M18" s="21">
        <v>16.600000000000001</v>
      </c>
      <c r="N18" s="21">
        <v>21.6</v>
      </c>
      <c r="O18" s="21">
        <v>26.4</v>
      </c>
    </row>
    <row r="19" spans="2:15" s="23" customFormat="1" x14ac:dyDescent="0.25">
      <c r="B19" s="20">
        <v>2035</v>
      </c>
      <c r="C19" s="21">
        <v>89.5</v>
      </c>
      <c r="D19" s="21">
        <v>84.9</v>
      </c>
      <c r="E19" s="21">
        <v>69.5</v>
      </c>
      <c r="F19" s="21">
        <v>66.400000000000006</v>
      </c>
      <c r="G19" s="21">
        <v>59.7</v>
      </c>
      <c r="H19" s="21">
        <v>53.9</v>
      </c>
      <c r="I19" s="21"/>
      <c r="J19" s="21">
        <v>8.3000000000000007</v>
      </c>
      <c r="K19" s="21">
        <v>11.1</v>
      </c>
      <c r="L19" s="21">
        <v>19.100000000000001</v>
      </c>
      <c r="M19" s="21">
        <v>16.399999999999999</v>
      </c>
      <c r="N19" s="21">
        <v>22.6</v>
      </c>
      <c r="O19" s="21">
        <v>28.5</v>
      </c>
    </row>
    <row r="20" spans="2:15" s="23" customFormat="1" x14ac:dyDescent="0.25">
      <c r="B20" s="20">
        <v>2036</v>
      </c>
      <c r="C20" s="21">
        <v>86.7</v>
      </c>
      <c r="D20" s="21">
        <v>85.6</v>
      </c>
      <c r="E20" s="21">
        <v>67.900000000000006</v>
      </c>
      <c r="F20" s="21">
        <v>66.900000000000006</v>
      </c>
      <c r="G20" s="21">
        <v>55.8</v>
      </c>
      <c r="H20" s="21">
        <v>49.7</v>
      </c>
      <c r="I20" s="21"/>
      <c r="J20" s="21">
        <v>10</v>
      </c>
      <c r="K20" s="21">
        <v>11.9</v>
      </c>
      <c r="L20" s="21">
        <v>21</v>
      </c>
      <c r="M20" s="21">
        <v>15.1</v>
      </c>
      <c r="N20" s="21">
        <v>24</v>
      </c>
      <c r="O20" s="21">
        <v>30.9</v>
      </c>
    </row>
    <row r="21" spans="2:15" s="23" customFormat="1" x14ac:dyDescent="0.25">
      <c r="B21" s="20">
        <v>2037</v>
      </c>
      <c r="C21" s="21">
        <v>88.5</v>
      </c>
      <c r="D21" s="21">
        <v>85.2</v>
      </c>
      <c r="E21" s="21">
        <v>67.8</v>
      </c>
      <c r="F21" s="21">
        <v>70.3</v>
      </c>
      <c r="G21" s="21">
        <v>55.2</v>
      </c>
      <c r="H21" s="21">
        <v>47.5</v>
      </c>
      <c r="I21" s="21"/>
      <c r="J21" s="21">
        <v>10.1</v>
      </c>
      <c r="K21" s="21">
        <v>12.3</v>
      </c>
      <c r="L21" s="21">
        <v>22.3</v>
      </c>
      <c r="M21" s="21">
        <v>13.7</v>
      </c>
      <c r="N21" s="21">
        <v>25.8</v>
      </c>
      <c r="O21" s="21">
        <v>34</v>
      </c>
    </row>
    <row r="22" spans="2:15" s="23" customFormat="1" x14ac:dyDescent="0.25">
      <c r="B22" s="20">
        <v>2038</v>
      </c>
      <c r="C22" s="21">
        <v>82</v>
      </c>
      <c r="D22" s="21">
        <v>79.8</v>
      </c>
      <c r="E22" s="21">
        <v>65.2</v>
      </c>
      <c r="F22" s="21">
        <v>73.5</v>
      </c>
      <c r="G22" s="21">
        <v>53.1</v>
      </c>
      <c r="H22" s="21">
        <v>44.7</v>
      </c>
      <c r="I22" s="21"/>
      <c r="J22" s="21">
        <v>13.1</v>
      </c>
      <c r="K22" s="21">
        <v>15.3</v>
      </c>
      <c r="L22" s="21">
        <v>24.8</v>
      </c>
      <c r="M22" s="21">
        <v>12.4</v>
      </c>
      <c r="N22" s="21">
        <v>27.4</v>
      </c>
      <c r="O22" s="21">
        <v>36.9</v>
      </c>
    </row>
    <row r="23" spans="2:15" s="23" customFormat="1" x14ac:dyDescent="0.25">
      <c r="B23" s="20">
        <v>2039</v>
      </c>
      <c r="C23" s="21">
        <v>82.3</v>
      </c>
      <c r="D23" s="21">
        <v>79.400000000000006</v>
      </c>
      <c r="E23" s="21">
        <v>64.599999999999994</v>
      </c>
      <c r="F23" s="21">
        <v>79.400000000000006</v>
      </c>
      <c r="G23" s="21">
        <v>53.6</v>
      </c>
      <c r="H23" s="21">
        <v>43.6</v>
      </c>
      <c r="I23" s="21"/>
      <c r="J23" s="21">
        <v>13.9</v>
      </c>
      <c r="K23" s="21">
        <v>16.600000000000001</v>
      </c>
      <c r="L23" s="21">
        <v>26.4</v>
      </c>
      <c r="M23" s="21">
        <v>10.6</v>
      </c>
      <c r="N23" s="21">
        <v>27.6</v>
      </c>
      <c r="O23" s="21">
        <v>38.700000000000003</v>
      </c>
    </row>
    <row r="24" spans="2:15" s="23" customFormat="1" x14ac:dyDescent="0.25">
      <c r="B24" s="20">
        <v>2040</v>
      </c>
      <c r="C24" s="21">
        <v>80.400000000000006</v>
      </c>
      <c r="D24" s="21">
        <v>77.099999999999994</v>
      </c>
      <c r="E24" s="21">
        <v>64.2</v>
      </c>
      <c r="F24" s="21">
        <v>84.9</v>
      </c>
      <c r="G24" s="21">
        <v>57.2</v>
      </c>
      <c r="H24" s="21">
        <v>43.1</v>
      </c>
      <c r="I24" s="21"/>
      <c r="J24" s="21">
        <v>15.5</v>
      </c>
      <c r="K24" s="21">
        <v>18.600000000000001</v>
      </c>
      <c r="L24" s="21">
        <v>28.1</v>
      </c>
      <c r="M24" s="21">
        <v>9.3000000000000007</v>
      </c>
      <c r="N24" s="21">
        <v>26.5</v>
      </c>
      <c r="O24" s="21">
        <v>40.200000000000003</v>
      </c>
    </row>
    <row r="25" spans="2:15" s="23" customFormat="1" x14ac:dyDescent="0.25">
      <c r="B25" s="20">
        <v>2041</v>
      </c>
      <c r="C25" s="21">
        <v>75.900000000000006</v>
      </c>
      <c r="D25" s="21">
        <v>74.5</v>
      </c>
      <c r="E25" s="21">
        <v>62.5</v>
      </c>
      <c r="F25" s="21">
        <v>89.2</v>
      </c>
      <c r="G25" s="21">
        <v>61.4</v>
      </c>
      <c r="H25" s="21">
        <v>43.1</v>
      </c>
      <c r="I25" s="21"/>
      <c r="J25" s="21">
        <v>17.8</v>
      </c>
      <c r="K25" s="21">
        <v>20.3</v>
      </c>
      <c r="L25" s="21">
        <v>30</v>
      </c>
      <c r="M25" s="21">
        <v>7.3</v>
      </c>
      <c r="N25" s="21">
        <v>24.9</v>
      </c>
      <c r="O25" s="21">
        <v>40.9</v>
      </c>
    </row>
    <row r="26" spans="2:15" s="23" customFormat="1" x14ac:dyDescent="0.25">
      <c r="B26" s="20">
        <v>2042</v>
      </c>
      <c r="C26" s="21">
        <v>73.3</v>
      </c>
      <c r="D26" s="21">
        <v>72.8</v>
      </c>
      <c r="E26" s="21">
        <v>61.5</v>
      </c>
      <c r="F26" s="21">
        <v>88.5</v>
      </c>
      <c r="G26" s="21">
        <v>62.5</v>
      </c>
      <c r="H26" s="21">
        <v>43.5</v>
      </c>
      <c r="I26" s="21"/>
      <c r="J26" s="21">
        <v>20.3</v>
      </c>
      <c r="K26" s="21">
        <v>21.8</v>
      </c>
      <c r="L26" s="21">
        <v>32</v>
      </c>
      <c r="M26" s="21">
        <v>8</v>
      </c>
      <c r="N26" s="21">
        <v>24.9</v>
      </c>
      <c r="O26" s="21">
        <v>42</v>
      </c>
    </row>
    <row r="27" spans="2:15" s="23" customFormat="1" x14ac:dyDescent="0.25">
      <c r="B27" s="20">
        <v>2043</v>
      </c>
      <c r="C27" s="21">
        <v>73.2</v>
      </c>
      <c r="D27" s="21">
        <v>69.400000000000006</v>
      </c>
      <c r="E27" s="21">
        <v>60.6</v>
      </c>
      <c r="F27" s="21">
        <v>86.8</v>
      </c>
      <c r="G27" s="21">
        <v>62.5</v>
      </c>
      <c r="H27" s="21">
        <v>43</v>
      </c>
      <c r="I27" s="21"/>
      <c r="J27" s="21">
        <v>20.6</v>
      </c>
      <c r="K27" s="21">
        <v>24.2</v>
      </c>
      <c r="L27" s="21">
        <v>34.299999999999997</v>
      </c>
      <c r="M27" s="21">
        <v>9.1999999999999993</v>
      </c>
      <c r="N27" s="21">
        <v>25.4</v>
      </c>
      <c r="O27" s="21">
        <v>43.2</v>
      </c>
    </row>
    <row r="28" spans="2:15" s="23" customFormat="1" x14ac:dyDescent="0.25">
      <c r="B28" s="20">
        <v>2044</v>
      </c>
      <c r="C28" s="21">
        <v>72.3</v>
      </c>
      <c r="D28" s="21">
        <v>68.400000000000006</v>
      </c>
      <c r="E28" s="21">
        <v>54.4</v>
      </c>
      <c r="F28" s="21">
        <v>85.7</v>
      </c>
      <c r="G28" s="21">
        <v>62.7</v>
      </c>
      <c r="H28" s="21">
        <v>42.2</v>
      </c>
      <c r="I28" s="21"/>
      <c r="J28" s="21">
        <v>21.9</v>
      </c>
      <c r="K28" s="21">
        <v>26.1</v>
      </c>
      <c r="L28" s="21">
        <v>38.6</v>
      </c>
      <c r="M28" s="21">
        <v>10.6</v>
      </c>
      <c r="N28" s="21">
        <v>26.2</v>
      </c>
      <c r="O28" s="21">
        <v>44.7</v>
      </c>
    </row>
    <row r="29" spans="2:15" s="23" customFormat="1" x14ac:dyDescent="0.25">
      <c r="B29" s="20">
        <v>2045</v>
      </c>
      <c r="C29" s="21">
        <v>69.2</v>
      </c>
      <c r="D29" s="21">
        <v>65.8</v>
      </c>
      <c r="E29" s="21">
        <v>51.8</v>
      </c>
      <c r="F29" s="21">
        <v>83.4</v>
      </c>
      <c r="G29" s="21">
        <v>63.3</v>
      </c>
      <c r="H29" s="21">
        <v>42.4</v>
      </c>
      <c r="I29" s="21"/>
      <c r="J29" s="21">
        <v>25.3</v>
      </c>
      <c r="K29" s="21">
        <v>27.7</v>
      </c>
      <c r="L29" s="21">
        <v>40.1</v>
      </c>
      <c r="M29" s="21">
        <v>11.8</v>
      </c>
      <c r="N29" s="21">
        <v>26.2</v>
      </c>
      <c r="O29" s="21">
        <v>45.2</v>
      </c>
    </row>
    <row r="30" spans="2:15" s="23" customFormat="1" x14ac:dyDescent="0.25">
      <c r="B30" s="20">
        <v>2046</v>
      </c>
      <c r="C30" s="21">
        <v>68.7</v>
      </c>
      <c r="D30" s="21">
        <v>65.3</v>
      </c>
      <c r="E30" s="21">
        <v>49.2</v>
      </c>
      <c r="F30" s="21">
        <v>80.599999999999994</v>
      </c>
      <c r="G30" s="21">
        <v>63.9</v>
      </c>
      <c r="H30" s="21">
        <v>43.7</v>
      </c>
      <c r="I30" s="21"/>
      <c r="J30" s="21">
        <v>25.9</v>
      </c>
      <c r="K30" s="21">
        <v>29</v>
      </c>
      <c r="L30" s="21">
        <v>42.8</v>
      </c>
      <c r="M30" s="21">
        <v>13.3</v>
      </c>
      <c r="N30" s="21">
        <v>26.6</v>
      </c>
      <c r="O30" s="21">
        <v>45.5</v>
      </c>
    </row>
    <row r="31" spans="2:15" s="23" customFormat="1" x14ac:dyDescent="0.25">
      <c r="B31" s="20">
        <v>2047</v>
      </c>
      <c r="C31" s="21">
        <v>66.099999999999994</v>
      </c>
      <c r="D31" s="21">
        <v>64.099999999999994</v>
      </c>
      <c r="E31" s="21">
        <v>47.4</v>
      </c>
      <c r="F31" s="21">
        <v>77</v>
      </c>
      <c r="G31" s="21">
        <v>65.8</v>
      </c>
      <c r="H31" s="21">
        <v>44.5</v>
      </c>
      <c r="I31" s="21"/>
      <c r="J31" s="21">
        <v>27.8</v>
      </c>
      <c r="K31" s="21">
        <v>30.1</v>
      </c>
      <c r="L31" s="21">
        <v>44.7</v>
      </c>
      <c r="M31" s="21">
        <v>14.7</v>
      </c>
      <c r="N31" s="21">
        <v>26.8</v>
      </c>
      <c r="O31" s="21">
        <v>45.8</v>
      </c>
    </row>
    <row r="32" spans="2:15" s="23" customFormat="1" x14ac:dyDescent="0.25">
      <c r="B32" s="20">
        <v>2048</v>
      </c>
      <c r="C32" s="21">
        <v>63.7</v>
      </c>
      <c r="D32" s="21">
        <v>61.9</v>
      </c>
      <c r="E32" s="21">
        <v>45.6</v>
      </c>
      <c r="F32" s="21">
        <v>76.2</v>
      </c>
      <c r="G32" s="21">
        <v>64.400000000000006</v>
      </c>
      <c r="H32" s="21">
        <v>43.5</v>
      </c>
      <c r="I32" s="21"/>
      <c r="J32" s="21">
        <v>29.8</v>
      </c>
      <c r="K32" s="21">
        <v>32.299999999999997</v>
      </c>
      <c r="L32" s="21">
        <v>46.5</v>
      </c>
      <c r="M32" s="21">
        <v>16.8</v>
      </c>
      <c r="N32" s="21">
        <v>28.3</v>
      </c>
      <c r="O32" s="21">
        <v>46.5</v>
      </c>
    </row>
    <row r="33" spans="2:15" s="23" customFormat="1" x14ac:dyDescent="0.25">
      <c r="B33" s="20">
        <v>2049</v>
      </c>
      <c r="C33" s="21">
        <v>61.2</v>
      </c>
      <c r="D33" s="21">
        <v>59.5</v>
      </c>
      <c r="E33" s="21">
        <v>42.8</v>
      </c>
      <c r="F33" s="21">
        <v>66.5</v>
      </c>
      <c r="G33" s="21">
        <v>63.7</v>
      </c>
      <c r="H33" s="21">
        <v>44</v>
      </c>
      <c r="I33" s="21"/>
      <c r="J33" s="21">
        <v>31.8</v>
      </c>
      <c r="K33" s="21">
        <v>34.799999999999997</v>
      </c>
      <c r="L33" s="21">
        <v>49.4</v>
      </c>
      <c r="M33" s="21">
        <v>24.7</v>
      </c>
      <c r="N33" s="21">
        <v>29.5</v>
      </c>
      <c r="O33" s="21">
        <v>45.8</v>
      </c>
    </row>
    <row r="34" spans="2:15" s="23" customFormat="1" x14ac:dyDescent="0.25">
      <c r="B34" s="20">
        <v>2050</v>
      </c>
      <c r="C34" s="21">
        <v>59.3</v>
      </c>
      <c r="D34" s="21">
        <v>55.2</v>
      </c>
      <c r="E34" s="21">
        <v>42.6</v>
      </c>
      <c r="F34" s="21">
        <v>59.6</v>
      </c>
      <c r="G34" s="21">
        <v>58.2</v>
      </c>
      <c r="H34" s="21">
        <v>41.3</v>
      </c>
      <c r="I34" s="21"/>
      <c r="J34" s="21">
        <v>35.299999999999997</v>
      </c>
      <c r="K34" s="21">
        <v>39</v>
      </c>
      <c r="L34" s="21">
        <v>51.2</v>
      </c>
      <c r="M34" s="21">
        <v>30.8</v>
      </c>
      <c r="N34" s="21">
        <v>35.4</v>
      </c>
      <c r="O34" s="21">
        <v>49.5</v>
      </c>
    </row>
  </sheetData>
  <mergeCells count="2">
    <mergeCell ref="J2:O2"/>
    <mergeCell ref="C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5B8F2-AEBC-4D8F-A2BB-92370C946317}">
  <dimension ref="B1:AH38"/>
  <sheetViews>
    <sheetView showGridLines="0" zoomScale="70" zoomScaleNormal="70" workbookViewId="0"/>
  </sheetViews>
  <sheetFormatPr defaultRowHeight="15" x14ac:dyDescent="0.25"/>
  <cols>
    <col min="2" max="2" width="9" customWidth="1"/>
    <col min="3" max="3" width="13.7109375" customWidth="1"/>
    <col min="4" max="4" width="13.42578125" customWidth="1"/>
    <col min="5" max="5" width="13.5703125" customWidth="1"/>
    <col min="6" max="6" width="14.140625" customWidth="1"/>
    <col min="7" max="7" width="13.85546875" customWidth="1"/>
    <col min="8" max="8" width="14.5703125" customWidth="1"/>
    <col min="9" max="10" width="10.5703125" bestFit="1" customWidth="1"/>
    <col min="11" max="13" width="12.42578125" bestFit="1" customWidth="1"/>
    <col min="14" max="14" width="17.5703125" bestFit="1" customWidth="1"/>
    <col min="15" max="17" width="18" bestFit="1" customWidth="1"/>
    <col min="18" max="18" width="17.5703125" bestFit="1" customWidth="1"/>
    <col min="19" max="19" width="18.28515625" bestFit="1" customWidth="1"/>
    <col min="20" max="20" width="17.5703125" bestFit="1" customWidth="1"/>
    <col min="21" max="21" width="18.28515625" bestFit="1" customWidth="1"/>
    <col min="22" max="22" width="18" bestFit="1" customWidth="1"/>
    <col min="24" max="24" width="16.85546875" bestFit="1" customWidth="1"/>
    <col min="25" max="25" width="17.140625" bestFit="1" customWidth="1"/>
    <col min="26" max="26" width="16.42578125" bestFit="1" customWidth="1"/>
    <col min="27" max="27" width="16.85546875" bestFit="1" customWidth="1"/>
    <col min="28" max="28" width="16.42578125" bestFit="1" customWidth="1"/>
    <col min="29" max="29" width="16.85546875" bestFit="1" customWidth="1"/>
    <col min="30" max="30" width="17.140625" bestFit="1" customWidth="1"/>
    <col min="31" max="31" width="16.42578125" bestFit="1" customWidth="1"/>
    <col min="32" max="32" width="16.85546875" bestFit="1" customWidth="1"/>
  </cols>
  <sheetData>
    <row r="1" spans="2:34" ht="15.75" thickBot="1" x14ac:dyDescent="0.3"/>
    <row r="2" spans="2:34" ht="15.75" thickBot="1" x14ac:dyDescent="0.3">
      <c r="C2" s="53" t="s">
        <v>80</v>
      </c>
      <c r="D2" s="53"/>
      <c r="E2" s="53"/>
      <c r="F2" s="53"/>
      <c r="G2" s="53"/>
      <c r="H2" s="53"/>
    </row>
    <row r="3" spans="2:34" s="23" customFormat="1" ht="30" x14ac:dyDescent="0.2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2:34" s="23" customFormat="1" x14ac:dyDescent="0.25">
      <c r="B4" s="20">
        <v>2020</v>
      </c>
      <c r="C4" s="38">
        <v>0</v>
      </c>
      <c r="D4" s="38">
        <v>0</v>
      </c>
      <c r="E4" s="38">
        <v>0</v>
      </c>
      <c r="F4" s="48">
        <v>0</v>
      </c>
      <c r="G4" s="48">
        <v>0</v>
      </c>
      <c r="H4" s="48"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2:34" s="23" customFormat="1" x14ac:dyDescent="0.25">
      <c r="B5" s="20">
        <v>2021</v>
      </c>
      <c r="C5" s="38">
        <v>0</v>
      </c>
      <c r="D5" s="38">
        <v>0</v>
      </c>
      <c r="E5" s="38">
        <v>0</v>
      </c>
      <c r="F5" s="48">
        <v>0</v>
      </c>
      <c r="G5" s="48">
        <v>0</v>
      </c>
      <c r="H5" s="48"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2:34" s="23" customFormat="1" x14ac:dyDescent="0.25">
      <c r="B6" s="20">
        <v>2022</v>
      </c>
      <c r="C6" s="38">
        <v>0</v>
      </c>
      <c r="D6" s="38">
        <v>0</v>
      </c>
      <c r="E6" s="38">
        <v>0</v>
      </c>
      <c r="F6" s="48">
        <v>0</v>
      </c>
      <c r="G6" s="48">
        <v>0</v>
      </c>
      <c r="H6" s="48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2:34" s="23" customFormat="1" x14ac:dyDescent="0.25">
      <c r="B7" s="20">
        <v>2023</v>
      </c>
      <c r="C7" s="38">
        <v>0</v>
      </c>
      <c r="D7" s="38">
        <v>0</v>
      </c>
      <c r="E7" s="38">
        <v>0</v>
      </c>
      <c r="F7" s="48">
        <v>0</v>
      </c>
      <c r="G7" s="48">
        <v>0</v>
      </c>
      <c r="H7" s="48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2:34" s="23" customFormat="1" x14ac:dyDescent="0.25">
      <c r="B8" s="20">
        <v>2024</v>
      </c>
      <c r="C8" s="38">
        <v>0</v>
      </c>
      <c r="D8" s="38">
        <v>0</v>
      </c>
      <c r="E8" s="38">
        <v>0</v>
      </c>
      <c r="F8" s="48">
        <v>0</v>
      </c>
      <c r="G8" s="48">
        <v>0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2:34" s="23" customFormat="1" x14ac:dyDescent="0.25">
      <c r="B9" s="20">
        <v>2025</v>
      </c>
      <c r="C9" s="38">
        <v>0</v>
      </c>
      <c r="D9" s="38">
        <v>0</v>
      </c>
      <c r="E9" s="38">
        <v>0</v>
      </c>
      <c r="F9" s="48">
        <v>0</v>
      </c>
      <c r="G9" s="48">
        <v>0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2:34" s="23" customFormat="1" x14ac:dyDescent="0.25">
      <c r="B10" s="20">
        <v>2026</v>
      </c>
      <c r="C10" s="38">
        <v>0.1</v>
      </c>
      <c r="D10" s="38">
        <v>0.1</v>
      </c>
      <c r="E10" s="38">
        <v>0.1</v>
      </c>
      <c r="F10" s="48">
        <v>0.1</v>
      </c>
      <c r="G10" s="48">
        <v>0.1</v>
      </c>
      <c r="H10" s="48">
        <v>0.1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2:34" s="23" customFormat="1" x14ac:dyDescent="0.25">
      <c r="B11" s="20">
        <v>2027</v>
      </c>
      <c r="C11" s="38">
        <v>1.1000000000000001</v>
      </c>
      <c r="D11" s="38">
        <v>1</v>
      </c>
      <c r="E11" s="38">
        <v>1</v>
      </c>
      <c r="F11" s="48">
        <v>0.8</v>
      </c>
      <c r="G11" s="48">
        <v>0.8</v>
      </c>
      <c r="H11" s="48">
        <v>0.8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2:34" s="23" customFormat="1" x14ac:dyDescent="0.25">
      <c r="B12" s="20">
        <v>2028</v>
      </c>
      <c r="C12" s="38">
        <v>1.1000000000000001</v>
      </c>
      <c r="D12" s="38">
        <v>1</v>
      </c>
      <c r="E12" s="38">
        <v>1</v>
      </c>
      <c r="F12" s="48">
        <v>1.1000000000000001</v>
      </c>
      <c r="G12" s="48">
        <v>1.1000000000000001</v>
      </c>
      <c r="H12" s="48">
        <v>1.1000000000000001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2:34" s="23" customFormat="1" x14ac:dyDescent="0.25">
      <c r="B13" s="20">
        <v>2029</v>
      </c>
      <c r="C13" s="38">
        <v>1.6</v>
      </c>
      <c r="D13" s="38">
        <v>1.5</v>
      </c>
      <c r="E13" s="38">
        <v>1.6</v>
      </c>
      <c r="F13" s="48">
        <v>1.7</v>
      </c>
      <c r="G13" s="48">
        <v>1.8</v>
      </c>
      <c r="H13" s="48">
        <v>1.7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2:34" s="23" customFormat="1" x14ac:dyDescent="0.25">
      <c r="B14" s="20">
        <v>2030</v>
      </c>
      <c r="C14" s="38">
        <v>2.1</v>
      </c>
      <c r="D14" s="38">
        <v>2.1</v>
      </c>
      <c r="E14" s="38">
        <v>2.1</v>
      </c>
      <c r="F14" s="48">
        <v>2.2999999999999998</v>
      </c>
      <c r="G14" s="48">
        <v>2.2999999999999998</v>
      </c>
      <c r="H14" s="48">
        <v>2.2999999999999998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2:34" s="23" customFormat="1" x14ac:dyDescent="0.25">
      <c r="B15" s="20">
        <v>2031</v>
      </c>
      <c r="C15" s="38">
        <v>1.3</v>
      </c>
      <c r="D15" s="38">
        <v>1.7</v>
      </c>
      <c r="E15" s="38">
        <v>2.2000000000000002</v>
      </c>
      <c r="F15" s="48">
        <v>1.8</v>
      </c>
      <c r="G15" s="48">
        <v>2</v>
      </c>
      <c r="H15" s="48">
        <v>2.2999999999999998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s="23" customFormat="1" x14ac:dyDescent="0.25">
      <c r="B16" s="20">
        <v>2032</v>
      </c>
      <c r="C16" s="38">
        <v>0.9</v>
      </c>
      <c r="D16" s="38">
        <v>1.8</v>
      </c>
      <c r="E16" s="38">
        <v>2.9</v>
      </c>
      <c r="F16" s="48">
        <v>1.5</v>
      </c>
      <c r="G16" s="48">
        <v>2.1</v>
      </c>
      <c r="H16" s="48">
        <v>2.9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2:34" s="23" customFormat="1" x14ac:dyDescent="0.25">
      <c r="B17" s="20">
        <v>2033</v>
      </c>
      <c r="C17" s="38">
        <v>0.5</v>
      </c>
      <c r="D17" s="38">
        <v>1.6</v>
      </c>
      <c r="E17" s="38">
        <v>3.3</v>
      </c>
      <c r="F17" s="48">
        <v>1.4</v>
      </c>
      <c r="G17" s="48">
        <v>2.2000000000000002</v>
      </c>
      <c r="H17" s="48">
        <v>3.5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s="23" customFormat="1" x14ac:dyDescent="0.25">
      <c r="B18" s="20">
        <v>2034</v>
      </c>
      <c r="C18" s="38">
        <v>0.6</v>
      </c>
      <c r="D18" s="38">
        <v>1.5</v>
      </c>
      <c r="E18" s="38">
        <v>3.4</v>
      </c>
      <c r="F18" s="48">
        <v>1.1000000000000001</v>
      </c>
      <c r="G18" s="48">
        <v>2</v>
      </c>
      <c r="H18" s="48">
        <v>3.7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2:34" s="23" customFormat="1" x14ac:dyDescent="0.25">
      <c r="B19" s="20">
        <v>2035</v>
      </c>
      <c r="C19" s="38">
        <v>0.5</v>
      </c>
      <c r="D19" s="38">
        <v>1.5</v>
      </c>
      <c r="E19" s="38">
        <v>4.0999999999999996</v>
      </c>
      <c r="F19" s="48">
        <v>0.9</v>
      </c>
      <c r="G19" s="48">
        <v>2.1</v>
      </c>
      <c r="H19" s="48">
        <v>4.7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2:34" s="23" customFormat="1" x14ac:dyDescent="0.25">
      <c r="B20" s="20">
        <v>2036</v>
      </c>
      <c r="C20" s="38">
        <v>0.4</v>
      </c>
      <c r="D20" s="38">
        <v>1.6</v>
      </c>
      <c r="E20" s="38">
        <v>5.2</v>
      </c>
      <c r="F20" s="48">
        <v>0.7</v>
      </c>
      <c r="G20" s="48">
        <v>2.1</v>
      </c>
      <c r="H20" s="48">
        <v>5.8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s="23" customFormat="1" x14ac:dyDescent="0.25">
      <c r="B21" s="20">
        <v>2037</v>
      </c>
      <c r="C21" s="38">
        <v>0.6</v>
      </c>
      <c r="D21" s="38">
        <v>2.1</v>
      </c>
      <c r="E21" s="38">
        <v>6.5</v>
      </c>
      <c r="F21" s="48">
        <v>0.4</v>
      </c>
      <c r="G21" s="48">
        <v>2.2000000000000002</v>
      </c>
      <c r="H21" s="48">
        <v>7.2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2:34" s="23" customFormat="1" x14ac:dyDescent="0.25">
      <c r="B22" s="20">
        <v>2038</v>
      </c>
      <c r="C22" s="38">
        <v>0.8</v>
      </c>
      <c r="D22" s="38">
        <v>2.9</v>
      </c>
      <c r="E22" s="38">
        <v>8.5</v>
      </c>
      <c r="F22" s="48">
        <v>0.3</v>
      </c>
      <c r="G22" s="48">
        <v>2.4</v>
      </c>
      <c r="H22" s="48">
        <v>8.6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s="23" customFormat="1" x14ac:dyDescent="0.25">
      <c r="B23" s="20">
        <v>2039</v>
      </c>
      <c r="C23" s="38">
        <v>0.8</v>
      </c>
      <c r="D23" s="38">
        <v>3</v>
      </c>
      <c r="E23" s="38">
        <v>10.8</v>
      </c>
      <c r="F23" s="48">
        <v>0.2</v>
      </c>
      <c r="G23" s="48">
        <v>2.4</v>
      </c>
      <c r="H23" s="48">
        <v>9.9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s="23" customFormat="1" x14ac:dyDescent="0.25">
      <c r="B24" s="20">
        <v>2040</v>
      </c>
      <c r="C24" s="38">
        <v>0.8</v>
      </c>
      <c r="D24" s="38">
        <v>3.7</v>
      </c>
      <c r="E24" s="38">
        <v>13.3</v>
      </c>
      <c r="F24" s="48">
        <v>0.1</v>
      </c>
      <c r="G24" s="48">
        <v>2.6</v>
      </c>
      <c r="H24" s="48">
        <v>12.5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2:34" s="23" customFormat="1" x14ac:dyDescent="0.25">
      <c r="B25" s="20">
        <v>2041</v>
      </c>
      <c r="C25" s="38">
        <v>0.8</v>
      </c>
      <c r="D25" s="38">
        <v>4.3</v>
      </c>
      <c r="E25" s="38">
        <v>16.7</v>
      </c>
      <c r="F25" s="48">
        <v>0.1</v>
      </c>
      <c r="G25" s="48">
        <v>3</v>
      </c>
      <c r="H25" s="48">
        <v>15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2:34" s="23" customFormat="1" x14ac:dyDescent="0.25">
      <c r="B26" s="20">
        <v>2042</v>
      </c>
      <c r="C26" s="38">
        <v>0.7</v>
      </c>
      <c r="D26" s="38">
        <v>5.5</v>
      </c>
      <c r="E26" s="38">
        <v>21.5</v>
      </c>
      <c r="F26" s="48">
        <v>0.1</v>
      </c>
      <c r="G26" s="48">
        <v>3.4</v>
      </c>
      <c r="H26" s="48">
        <v>18.600000000000001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s="23" customFormat="1" x14ac:dyDescent="0.25">
      <c r="B27" s="20">
        <v>2043</v>
      </c>
      <c r="C27" s="38">
        <v>0.6</v>
      </c>
      <c r="D27" s="38">
        <v>7.7</v>
      </c>
      <c r="E27" s="38">
        <v>26.3</v>
      </c>
      <c r="F27" s="48">
        <v>0.1</v>
      </c>
      <c r="G27" s="48">
        <v>4.2</v>
      </c>
      <c r="H27" s="48">
        <v>21.9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s="23" customFormat="1" x14ac:dyDescent="0.25">
      <c r="B28" s="20">
        <v>2044</v>
      </c>
      <c r="C28" s="38">
        <v>0.6</v>
      </c>
      <c r="D28" s="38">
        <v>10.199999999999999</v>
      </c>
      <c r="E28" s="38">
        <v>33.5</v>
      </c>
      <c r="F28" s="48">
        <v>0.2</v>
      </c>
      <c r="G28" s="48">
        <v>5.4</v>
      </c>
      <c r="H28" s="48">
        <v>26.6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s="23" customFormat="1" x14ac:dyDescent="0.25">
      <c r="B29" s="20">
        <v>2045</v>
      </c>
      <c r="C29" s="38">
        <v>0.5</v>
      </c>
      <c r="D29" s="38">
        <v>12.8</v>
      </c>
      <c r="E29" s="38">
        <v>38.1</v>
      </c>
      <c r="F29" s="48">
        <v>0.2</v>
      </c>
      <c r="G29" s="48">
        <v>6.3</v>
      </c>
      <c r="H29" s="48">
        <v>30.1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s="23" customFormat="1" x14ac:dyDescent="0.25">
      <c r="B30" s="20">
        <v>2046</v>
      </c>
      <c r="C30" s="38">
        <v>0.5</v>
      </c>
      <c r="D30" s="38">
        <v>15.9</v>
      </c>
      <c r="E30" s="38">
        <v>46.5</v>
      </c>
      <c r="F30" s="48">
        <v>0.2</v>
      </c>
      <c r="G30" s="48">
        <v>7.4</v>
      </c>
      <c r="H30" s="48">
        <v>35.1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34" s="23" customFormat="1" x14ac:dyDescent="0.25">
      <c r="B31" s="20">
        <v>2047</v>
      </c>
      <c r="C31" s="38">
        <v>0.6</v>
      </c>
      <c r="D31" s="38">
        <v>18.8</v>
      </c>
      <c r="E31" s="38">
        <v>55.4</v>
      </c>
      <c r="F31" s="48">
        <v>0.2</v>
      </c>
      <c r="G31" s="48">
        <v>8.8000000000000007</v>
      </c>
      <c r="H31" s="48">
        <v>40.200000000000003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2:34" s="23" customFormat="1" x14ac:dyDescent="0.25">
      <c r="B32" s="20">
        <v>2048</v>
      </c>
      <c r="C32" s="38">
        <v>1.1000000000000001</v>
      </c>
      <c r="D32" s="38">
        <v>23.4</v>
      </c>
      <c r="E32" s="38">
        <v>66.2</v>
      </c>
      <c r="F32" s="48">
        <v>0.2</v>
      </c>
      <c r="G32" s="48">
        <v>10.4</v>
      </c>
      <c r="H32" s="48">
        <v>44.2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s="23" customFormat="1" x14ac:dyDescent="0.25">
      <c r="B33" s="20">
        <v>2049</v>
      </c>
      <c r="C33" s="38">
        <v>1.5</v>
      </c>
      <c r="D33" s="38">
        <v>27.9</v>
      </c>
      <c r="E33" s="38">
        <v>76.8</v>
      </c>
      <c r="F33" s="48">
        <v>0.2</v>
      </c>
      <c r="G33" s="48">
        <v>12.8</v>
      </c>
      <c r="H33" s="48">
        <v>47.7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s="23" customFormat="1" x14ac:dyDescent="0.25">
      <c r="B34" s="20">
        <v>2050</v>
      </c>
      <c r="C34" s="38">
        <v>2.2000000000000002</v>
      </c>
      <c r="D34" s="38">
        <v>35.700000000000003</v>
      </c>
      <c r="E34" s="38">
        <v>88.2</v>
      </c>
      <c r="F34" s="48">
        <v>0.4</v>
      </c>
      <c r="G34" s="48">
        <v>18.2</v>
      </c>
      <c r="H34" s="48">
        <v>56.3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8" spans="2:34" x14ac:dyDescent="0.25">
      <c r="B38" t="s">
        <v>88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8BDF-B67F-4CA1-9034-CD412B3A41EF}">
  <dimension ref="B1:Q108"/>
  <sheetViews>
    <sheetView showGridLines="0" zoomScale="70" zoomScaleNormal="70" workbookViewId="0"/>
  </sheetViews>
  <sheetFormatPr defaultRowHeight="15" x14ac:dyDescent="0.25"/>
  <cols>
    <col min="2" max="2" width="8.7109375" style="7"/>
    <col min="3" max="3" width="8.85546875" customWidth="1"/>
    <col min="4" max="4" width="8.42578125" customWidth="1"/>
    <col min="5" max="5" width="8.140625" customWidth="1"/>
    <col min="6" max="6" width="8.85546875" customWidth="1"/>
    <col min="7" max="7" width="9" customWidth="1"/>
    <col min="8" max="8" width="9.28515625" customWidth="1"/>
    <col min="11" max="11" width="8.7109375" customWidth="1"/>
    <col min="12" max="12" width="8.85546875" customWidth="1"/>
    <col min="13" max="13" width="8.140625" customWidth="1"/>
  </cols>
  <sheetData>
    <row r="1" spans="2:17" ht="15.75" thickBot="1" x14ac:dyDescent="0.3"/>
    <row r="2" spans="2:17" ht="15.75" thickBot="1" x14ac:dyDescent="0.3">
      <c r="C2" s="53" t="s">
        <v>29</v>
      </c>
      <c r="D2" s="53"/>
      <c r="E2" s="53"/>
      <c r="F2" s="53"/>
      <c r="G2" s="53"/>
      <c r="H2" s="53"/>
      <c r="K2" s="53" t="s">
        <v>48</v>
      </c>
      <c r="L2" s="53"/>
      <c r="M2" s="53"/>
      <c r="N2" s="53"/>
      <c r="O2" s="53"/>
      <c r="P2" s="53"/>
    </row>
    <row r="3" spans="2:17" s="23" customFormat="1" ht="30" x14ac:dyDescent="0.2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J3" s="20" t="s">
        <v>26</v>
      </c>
      <c r="K3" s="32" t="s">
        <v>54</v>
      </c>
      <c r="L3" s="32" t="s">
        <v>55</v>
      </c>
      <c r="M3" s="32" t="s">
        <v>56</v>
      </c>
      <c r="N3" s="32" t="s">
        <v>57</v>
      </c>
      <c r="O3" s="32" t="s">
        <v>58</v>
      </c>
      <c r="P3" s="32" t="s">
        <v>59</v>
      </c>
    </row>
    <row r="4" spans="2:17" s="23" customFormat="1" x14ac:dyDescent="0.25">
      <c r="B4" s="20">
        <v>2020</v>
      </c>
      <c r="C4" s="21">
        <v>40.6</v>
      </c>
      <c r="D4" s="21">
        <v>40.6</v>
      </c>
      <c r="E4" s="21">
        <v>40.6</v>
      </c>
      <c r="F4" s="21">
        <v>40.700000000000003</v>
      </c>
      <c r="G4" s="21">
        <v>40.700000000000003</v>
      </c>
      <c r="H4" s="21">
        <v>40.700000000000003</v>
      </c>
      <c r="J4" s="20">
        <v>2020</v>
      </c>
      <c r="K4" s="47">
        <v>28.94</v>
      </c>
      <c r="L4" s="47">
        <v>28.94</v>
      </c>
      <c r="M4" s="47">
        <v>28.94</v>
      </c>
      <c r="N4" s="47">
        <v>28.94</v>
      </c>
      <c r="O4" s="47">
        <v>28.94</v>
      </c>
      <c r="P4" s="47">
        <v>28.94</v>
      </c>
      <c r="Q4" s="25"/>
    </row>
    <row r="5" spans="2:17" s="23" customFormat="1" x14ac:dyDescent="0.25">
      <c r="B5" s="20">
        <v>2021</v>
      </c>
      <c r="C5" s="21">
        <v>41.2</v>
      </c>
      <c r="D5" s="21">
        <v>41.2</v>
      </c>
      <c r="E5" s="21">
        <v>41.2</v>
      </c>
      <c r="F5" s="21">
        <v>39.9</v>
      </c>
      <c r="G5" s="21">
        <v>39.9</v>
      </c>
      <c r="H5" s="21">
        <v>39.9</v>
      </c>
      <c r="J5" s="20">
        <v>2021</v>
      </c>
      <c r="K5" s="47">
        <v>29.11</v>
      </c>
      <c r="L5" s="47">
        <v>29.11</v>
      </c>
      <c r="M5" s="47">
        <v>29.11</v>
      </c>
      <c r="N5" s="47">
        <v>29.11</v>
      </c>
      <c r="O5" s="47">
        <v>29.11</v>
      </c>
      <c r="P5" s="47">
        <v>29.11</v>
      </c>
      <c r="Q5" s="25"/>
    </row>
    <row r="6" spans="2:17" s="23" customFormat="1" x14ac:dyDescent="0.25">
      <c r="B6" s="20">
        <v>2022</v>
      </c>
      <c r="C6" s="21">
        <v>25.1</v>
      </c>
      <c r="D6" s="21">
        <v>25.1</v>
      </c>
      <c r="E6" s="21">
        <v>25.2</v>
      </c>
      <c r="F6" s="21">
        <v>22.8</v>
      </c>
      <c r="G6" s="21">
        <v>22.8</v>
      </c>
      <c r="H6" s="21">
        <v>22.8</v>
      </c>
      <c r="J6" s="20">
        <v>2022</v>
      </c>
      <c r="K6" s="47">
        <v>29.29</v>
      </c>
      <c r="L6" s="47">
        <v>29.29</v>
      </c>
      <c r="M6" s="47">
        <v>29.29</v>
      </c>
      <c r="N6" s="47">
        <v>29.29</v>
      </c>
      <c r="O6" s="47">
        <v>29.29</v>
      </c>
      <c r="P6" s="47">
        <v>29.29</v>
      </c>
      <c r="Q6" s="25"/>
    </row>
    <row r="7" spans="2:17" s="23" customFormat="1" x14ac:dyDescent="0.25">
      <c r="B7" s="20">
        <v>2023</v>
      </c>
      <c r="C7" s="21">
        <v>28.2</v>
      </c>
      <c r="D7" s="21">
        <v>28.2</v>
      </c>
      <c r="E7" s="21">
        <v>28.4</v>
      </c>
      <c r="F7" s="21">
        <v>24.8</v>
      </c>
      <c r="G7" s="21">
        <v>24.8</v>
      </c>
      <c r="H7" s="21">
        <v>24.8</v>
      </c>
      <c r="J7" s="20">
        <v>2023</v>
      </c>
      <c r="K7" s="47">
        <v>29.45</v>
      </c>
      <c r="L7" s="47">
        <v>29.45</v>
      </c>
      <c r="M7" s="47">
        <v>29.45</v>
      </c>
      <c r="N7" s="47">
        <v>29.45</v>
      </c>
      <c r="O7" s="47">
        <v>29.45</v>
      </c>
      <c r="P7" s="47">
        <v>29.45</v>
      </c>
      <c r="Q7" s="25"/>
    </row>
    <row r="8" spans="2:17" s="23" customFormat="1" x14ac:dyDescent="0.25">
      <c r="B8" s="20">
        <v>2024</v>
      </c>
      <c r="C8" s="21">
        <v>30.6</v>
      </c>
      <c r="D8" s="21">
        <v>30.6</v>
      </c>
      <c r="E8" s="21">
        <v>30.7</v>
      </c>
      <c r="F8" s="21">
        <v>25.8</v>
      </c>
      <c r="G8" s="21">
        <v>25.8</v>
      </c>
      <c r="H8" s="21">
        <v>25.9</v>
      </c>
      <c r="J8" s="20">
        <v>2024</v>
      </c>
      <c r="K8" s="47">
        <v>29.58</v>
      </c>
      <c r="L8" s="47">
        <v>29.58</v>
      </c>
      <c r="M8" s="47">
        <v>29.58</v>
      </c>
      <c r="N8" s="47">
        <v>29.58</v>
      </c>
      <c r="O8" s="47">
        <v>29.58</v>
      </c>
      <c r="P8" s="47">
        <v>29.58</v>
      </c>
      <c r="Q8" s="25"/>
    </row>
    <row r="9" spans="2:17" s="23" customFormat="1" x14ac:dyDescent="0.25">
      <c r="B9" s="20">
        <v>2025</v>
      </c>
      <c r="C9" s="21">
        <v>27.5</v>
      </c>
      <c r="D9" s="21">
        <v>27.5</v>
      </c>
      <c r="E9" s="21">
        <v>27.6</v>
      </c>
      <c r="F9" s="21">
        <v>21.8</v>
      </c>
      <c r="G9" s="21">
        <v>21.8</v>
      </c>
      <c r="H9" s="21">
        <v>21.9</v>
      </c>
      <c r="J9" s="20">
        <v>2025</v>
      </c>
      <c r="K9" s="47">
        <v>29.67</v>
      </c>
      <c r="L9" s="47">
        <v>29.67</v>
      </c>
      <c r="M9" s="47">
        <v>29.67</v>
      </c>
      <c r="N9" s="47">
        <v>29.67</v>
      </c>
      <c r="O9" s="47">
        <v>29.67</v>
      </c>
      <c r="P9" s="47">
        <v>29.67</v>
      </c>
      <c r="Q9" s="25"/>
    </row>
    <row r="10" spans="2:17" s="23" customFormat="1" x14ac:dyDescent="0.25">
      <c r="B10" s="20">
        <v>2026</v>
      </c>
      <c r="C10" s="21">
        <v>25.2</v>
      </c>
      <c r="D10" s="21">
        <v>25.1</v>
      </c>
      <c r="E10" s="21">
        <v>25.3</v>
      </c>
      <c r="F10" s="21">
        <v>18.8</v>
      </c>
      <c r="G10" s="21">
        <v>18.8</v>
      </c>
      <c r="H10" s="21">
        <v>18.8</v>
      </c>
      <c r="J10" s="20">
        <v>2026</v>
      </c>
      <c r="K10" s="47">
        <v>29.72</v>
      </c>
      <c r="L10" s="47">
        <v>29.72</v>
      </c>
      <c r="M10" s="47">
        <v>29.72</v>
      </c>
      <c r="N10" s="47">
        <v>29.72</v>
      </c>
      <c r="O10" s="47">
        <v>29.72</v>
      </c>
      <c r="P10" s="47">
        <v>29.72</v>
      </c>
      <c r="Q10" s="25"/>
    </row>
    <row r="11" spans="2:17" s="23" customFormat="1" x14ac:dyDescent="0.25">
      <c r="B11" s="20">
        <v>2027</v>
      </c>
      <c r="C11" s="21">
        <v>19.3</v>
      </c>
      <c r="D11" s="21">
        <v>19.3</v>
      </c>
      <c r="E11" s="21">
        <v>19.399999999999999</v>
      </c>
      <c r="F11" s="21">
        <v>13.1</v>
      </c>
      <c r="G11" s="21">
        <v>13.2</v>
      </c>
      <c r="H11" s="21">
        <v>13.2</v>
      </c>
      <c r="J11" s="20">
        <v>2027</v>
      </c>
      <c r="K11" s="47">
        <v>29.74</v>
      </c>
      <c r="L11" s="47">
        <v>29.74</v>
      </c>
      <c r="M11" s="47">
        <v>29.74</v>
      </c>
      <c r="N11" s="47">
        <v>29.74</v>
      </c>
      <c r="O11" s="47">
        <v>29.74</v>
      </c>
      <c r="P11" s="47">
        <v>29.74</v>
      </c>
      <c r="Q11" s="25"/>
    </row>
    <row r="12" spans="2:17" s="23" customFormat="1" x14ac:dyDescent="0.25">
      <c r="B12" s="20">
        <v>2028</v>
      </c>
      <c r="C12" s="21">
        <v>25.1</v>
      </c>
      <c r="D12" s="21">
        <v>25.1</v>
      </c>
      <c r="E12" s="21">
        <v>25.2</v>
      </c>
      <c r="F12" s="21">
        <v>17.600000000000001</v>
      </c>
      <c r="G12" s="21">
        <v>17.3</v>
      </c>
      <c r="H12" s="21">
        <v>17.7</v>
      </c>
      <c r="J12" s="20">
        <v>2028</v>
      </c>
      <c r="K12" s="47">
        <v>29.74</v>
      </c>
      <c r="L12" s="47">
        <v>29.74</v>
      </c>
      <c r="M12" s="47">
        <v>29.74</v>
      </c>
      <c r="N12" s="47">
        <v>29.74</v>
      </c>
      <c r="O12" s="47">
        <v>29.74</v>
      </c>
      <c r="P12" s="47">
        <v>29.74</v>
      </c>
      <c r="Q12" s="25"/>
    </row>
    <row r="13" spans="2:17" s="23" customFormat="1" x14ac:dyDescent="0.25">
      <c r="B13" s="20">
        <v>2029</v>
      </c>
      <c r="C13" s="21">
        <v>24.4</v>
      </c>
      <c r="D13" s="21">
        <v>24.4</v>
      </c>
      <c r="E13" s="21">
        <v>24.5</v>
      </c>
      <c r="F13" s="21">
        <v>16.600000000000001</v>
      </c>
      <c r="G13" s="21">
        <v>16.399999999999999</v>
      </c>
      <c r="H13" s="21">
        <v>16.7</v>
      </c>
      <c r="J13" s="20">
        <v>2029</v>
      </c>
      <c r="K13" s="47">
        <v>29.74</v>
      </c>
      <c r="L13" s="47">
        <v>29.74</v>
      </c>
      <c r="M13" s="47">
        <v>29.74</v>
      </c>
      <c r="N13" s="47">
        <v>29.74</v>
      </c>
      <c r="O13" s="47">
        <v>29.74</v>
      </c>
      <c r="P13" s="47">
        <v>29.74</v>
      </c>
      <c r="Q13" s="25"/>
    </row>
    <row r="14" spans="2:17" s="23" customFormat="1" x14ac:dyDescent="0.25">
      <c r="B14" s="20">
        <v>2030</v>
      </c>
      <c r="C14" s="21">
        <v>26.4</v>
      </c>
      <c r="D14" s="21">
        <v>26.3</v>
      </c>
      <c r="E14" s="21">
        <v>26.4</v>
      </c>
      <c r="F14" s="21">
        <v>18</v>
      </c>
      <c r="G14" s="21">
        <v>17.899999999999999</v>
      </c>
      <c r="H14" s="21">
        <v>18.100000000000001</v>
      </c>
      <c r="J14" s="20">
        <v>2030</v>
      </c>
      <c r="K14" s="47">
        <v>29.74</v>
      </c>
      <c r="L14" s="47">
        <v>29.74</v>
      </c>
      <c r="M14" s="47">
        <v>29.74</v>
      </c>
      <c r="N14" s="47">
        <v>29.74</v>
      </c>
      <c r="O14" s="47">
        <v>29.74</v>
      </c>
      <c r="P14" s="47">
        <v>29.74</v>
      </c>
      <c r="Q14" s="25"/>
    </row>
    <row r="15" spans="2:17" s="23" customFormat="1" x14ac:dyDescent="0.25">
      <c r="B15" s="20">
        <v>2031</v>
      </c>
      <c r="C15" s="21">
        <v>30.2</v>
      </c>
      <c r="D15" s="21">
        <v>29</v>
      </c>
      <c r="E15" s="21">
        <v>28.2</v>
      </c>
      <c r="F15" s="21">
        <v>19.399999999999999</v>
      </c>
      <c r="G15" s="21">
        <v>18.600000000000001</v>
      </c>
      <c r="H15" s="21">
        <v>18.100000000000001</v>
      </c>
      <c r="J15" s="20">
        <v>2031</v>
      </c>
      <c r="K15" s="47">
        <v>29.74</v>
      </c>
      <c r="L15" s="47">
        <v>29.74</v>
      </c>
      <c r="M15" s="47">
        <v>29.74</v>
      </c>
      <c r="N15" s="47">
        <v>29.74</v>
      </c>
      <c r="O15" s="47">
        <v>29.74</v>
      </c>
      <c r="P15" s="47">
        <v>29.74</v>
      </c>
      <c r="Q15" s="25"/>
    </row>
    <row r="16" spans="2:17" s="23" customFormat="1" x14ac:dyDescent="0.25">
      <c r="B16" s="20">
        <v>2032</v>
      </c>
      <c r="C16" s="21">
        <v>31.6</v>
      </c>
      <c r="D16" s="21">
        <v>30.9</v>
      </c>
      <c r="E16" s="21">
        <v>29.5</v>
      </c>
      <c r="F16" s="21">
        <v>20.5</v>
      </c>
      <c r="G16" s="21">
        <v>19</v>
      </c>
      <c r="H16" s="21">
        <v>17.899999999999999</v>
      </c>
      <c r="J16" s="20">
        <v>2032</v>
      </c>
      <c r="K16" s="47">
        <v>38.72</v>
      </c>
      <c r="L16" s="47">
        <v>30.7</v>
      </c>
      <c r="M16" s="47">
        <v>29.74</v>
      </c>
      <c r="N16" s="47">
        <v>29.74</v>
      </c>
      <c r="O16" s="47">
        <v>29.74</v>
      </c>
      <c r="P16" s="47">
        <v>29.74</v>
      </c>
      <c r="Q16" s="25"/>
    </row>
    <row r="17" spans="2:17" s="23" customFormat="1" x14ac:dyDescent="0.25">
      <c r="B17" s="20">
        <v>2033</v>
      </c>
      <c r="C17" s="21">
        <v>32.1</v>
      </c>
      <c r="D17" s="21">
        <v>31.1</v>
      </c>
      <c r="E17" s="21">
        <v>30.6</v>
      </c>
      <c r="F17" s="21">
        <v>21.9</v>
      </c>
      <c r="G17" s="21">
        <v>19.7</v>
      </c>
      <c r="H17" s="21">
        <v>18</v>
      </c>
      <c r="J17" s="20">
        <v>2033</v>
      </c>
      <c r="K17" s="47">
        <v>62.37</v>
      </c>
      <c r="L17" s="47">
        <v>42.07</v>
      </c>
      <c r="M17" s="47">
        <v>31.96</v>
      </c>
      <c r="N17" s="47">
        <v>29.74</v>
      </c>
      <c r="O17" s="47">
        <v>29.74</v>
      </c>
      <c r="P17" s="47">
        <v>29.74</v>
      </c>
      <c r="Q17" s="25"/>
    </row>
    <row r="18" spans="2:17" s="23" customFormat="1" x14ac:dyDescent="0.25">
      <c r="B18" s="20">
        <v>2034</v>
      </c>
      <c r="C18" s="21">
        <v>31.7</v>
      </c>
      <c r="D18" s="21">
        <v>31.3</v>
      </c>
      <c r="E18" s="21">
        <v>30.6</v>
      </c>
      <c r="F18" s="21">
        <v>23.3</v>
      </c>
      <c r="G18" s="21">
        <v>20.2</v>
      </c>
      <c r="H18" s="21">
        <v>17.899999999999999</v>
      </c>
      <c r="J18" s="20">
        <v>2034</v>
      </c>
      <c r="K18" s="47">
        <v>62.27</v>
      </c>
      <c r="L18" s="47">
        <v>54.85</v>
      </c>
      <c r="M18" s="47">
        <v>39.15</v>
      </c>
      <c r="N18" s="47">
        <v>29.74</v>
      </c>
      <c r="O18" s="47">
        <v>29.74</v>
      </c>
      <c r="P18" s="47">
        <v>29.74</v>
      </c>
      <c r="Q18" s="25"/>
    </row>
    <row r="19" spans="2:17" s="23" customFormat="1" x14ac:dyDescent="0.25">
      <c r="B19" s="20">
        <v>2035</v>
      </c>
      <c r="C19" s="21">
        <v>31.2</v>
      </c>
      <c r="D19" s="21">
        <v>30.8</v>
      </c>
      <c r="E19" s="21">
        <v>30.1</v>
      </c>
      <c r="F19" s="21">
        <v>24.4</v>
      </c>
      <c r="G19" s="21">
        <v>20.5</v>
      </c>
      <c r="H19" s="21">
        <v>17.7</v>
      </c>
      <c r="J19" s="20">
        <v>2035</v>
      </c>
      <c r="K19" s="47">
        <v>86.52</v>
      </c>
      <c r="L19" s="47">
        <v>78.23</v>
      </c>
      <c r="M19" s="47">
        <v>46.72</v>
      </c>
      <c r="N19" s="47">
        <v>29.74</v>
      </c>
      <c r="O19" s="47">
        <v>29.74</v>
      </c>
      <c r="P19" s="47">
        <v>29.74</v>
      </c>
      <c r="Q19" s="25"/>
    </row>
    <row r="20" spans="2:17" s="23" customFormat="1" x14ac:dyDescent="0.25">
      <c r="B20" s="20">
        <v>2036</v>
      </c>
      <c r="C20" s="21">
        <v>29.7</v>
      </c>
      <c r="D20" s="21">
        <v>29.5</v>
      </c>
      <c r="E20" s="21">
        <v>28.8</v>
      </c>
      <c r="F20" s="21">
        <v>25.5</v>
      </c>
      <c r="G20" s="21">
        <v>22.3</v>
      </c>
      <c r="H20" s="21">
        <v>19</v>
      </c>
      <c r="J20" s="20">
        <v>2036</v>
      </c>
      <c r="K20" s="47">
        <v>81.92</v>
      </c>
      <c r="L20" s="47">
        <v>94.29</v>
      </c>
      <c r="M20" s="47">
        <v>52.66</v>
      </c>
      <c r="N20" s="47">
        <v>32.53</v>
      </c>
      <c r="O20" s="47">
        <v>29.74</v>
      </c>
      <c r="P20" s="47">
        <v>29.74</v>
      </c>
      <c r="Q20" s="25"/>
    </row>
    <row r="21" spans="2:17" s="23" customFormat="1" x14ac:dyDescent="0.25">
      <c r="B21" s="20">
        <v>2037</v>
      </c>
      <c r="C21" s="21">
        <v>27.7</v>
      </c>
      <c r="D21" s="21">
        <v>27.7</v>
      </c>
      <c r="E21" s="21">
        <v>27.1</v>
      </c>
      <c r="F21" s="21">
        <v>24</v>
      </c>
      <c r="G21" s="21">
        <v>21.5</v>
      </c>
      <c r="H21" s="21">
        <v>17.7</v>
      </c>
      <c r="J21" s="20">
        <v>2037</v>
      </c>
      <c r="K21" s="47">
        <v>126.33</v>
      </c>
      <c r="L21" s="47">
        <v>117.3</v>
      </c>
      <c r="M21" s="47">
        <v>58.99</v>
      </c>
      <c r="N21" s="47">
        <v>37.75</v>
      </c>
      <c r="O21" s="47">
        <v>29.74</v>
      </c>
      <c r="P21" s="47">
        <v>29.74</v>
      </c>
      <c r="Q21" s="25"/>
    </row>
    <row r="22" spans="2:17" s="23" customFormat="1" x14ac:dyDescent="0.25">
      <c r="B22" s="20">
        <v>2038</v>
      </c>
      <c r="C22" s="21">
        <v>26.2</v>
      </c>
      <c r="D22" s="21">
        <v>25.9</v>
      </c>
      <c r="E22" s="21">
        <v>26.2</v>
      </c>
      <c r="F22" s="21">
        <v>23</v>
      </c>
      <c r="G22" s="21">
        <v>21.7</v>
      </c>
      <c r="H22" s="21">
        <v>17.399999999999999</v>
      </c>
      <c r="J22" s="20">
        <v>2038</v>
      </c>
      <c r="K22" s="47">
        <v>89.39</v>
      </c>
      <c r="L22" s="47">
        <v>100.25</v>
      </c>
      <c r="M22" s="47">
        <v>60.78</v>
      </c>
      <c r="N22" s="47">
        <v>44.03</v>
      </c>
      <c r="O22" s="47">
        <v>29.74</v>
      </c>
      <c r="P22" s="47">
        <v>29.74</v>
      </c>
      <c r="Q22" s="25"/>
    </row>
    <row r="23" spans="2:17" s="23" customFormat="1" x14ac:dyDescent="0.25">
      <c r="B23" s="20">
        <v>2039</v>
      </c>
      <c r="C23" s="21">
        <v>24.2</v>
      </c>
      <c r="D23" s="21">
        <v>24.2</v>
      </c>
      <c r="E23" s="21">
        <v>24.8</v>
      </c>
      <c r="F23" s="21">
        <v>21.3</v>
      </c>
      <c r="G23" s="21">
        <v>20.9</v>
      </c>
      <c r="H23" s="21">
        <v>16.600000000000001</v>
      </c>
      <c r="J23" s="20">
        <v>2039</v>
      </c>
      <c r="K23" s="47">
        <v>146.16</v>
      </c>
      <c r="L23" s="47">
        <v>179.54</v>
      </c>
      <c r="M23" s="47">
        <v>69.48</v>
      </c>
      <c r="N23" s="47">
        <v>55.38</v>
      </c>
      <c r="O23" s="47">
        <v>30.49</v>
      </c>
      <c r="P23" s="47">
        <v>29.74</v>
      </c>
      <c r="Q23" s="25"/>
    </row>
    <row r="24" spans="2:17" s="23" customFormat="1" x14ac:dyDescent="0.25">
      <c r="B24" s="20">
        <v>2040</v>
      </c>
      <c r="C24" s="21">
        <v>22.5</v>
      </c>
      <c r="D24" s="21">
        <v>22.6</v>
      </c>
      <c r="E24" s="21">
        <v>23</v>
      </c>
      <c r="F24" s="21">
        <v>19.100000000000001</v>
      </c>
      <c r="G24" s="21">
        <v>18.399999999999999</v>
      </c>
      <c r="H24" s="21">
        <v>15.5</v>
      </c>
      <c r="J24" s="20">
        <v>2040</v>
      </c>
      <c r="K24" s="47">
        <v>137.08000000000001</v>
      </c>
      <c r="L24" s="47">
        <v>153.91999999999999</v>
      </c>
      <c r="M24" s="47">
        <v>75.12</v>
      </c>
      <c r="N24" s="47">
        <v>73.209999999999994</v>
      </c>
      <c r="O24" s="47">
        <v>35.479999999999997</v>
      </c>
      <c r="P24" s="47">
        <v>29.74</v>
      </c>
      <c r="Q24" s="25"/>
    </row>
    <row r="25" spans="2:17" s="23" customFormat="1" x14ac:dyDescent="0.25">
      <c r="B25" s="20">
        <v>2041</v>
      </c>
      <c r="C25" s="21">
        <v>21</v>
      </c>
      <c r="D25" s="21">
        <v>20.9</v>
      </c>
      <c r="E25" s="21">
        <v>21.7</v>
      </c>
      <c r="F25" s="21">
        <v>17.2</v>
      </c>
      <c r="G25" s="21">
        <v>16.600000000000001</v>
      </c>
      <c r="H25" s="21">
        <v>15.2</v>
      </c>
      <c r="J25" s="20">
        <v>2041</v>
      </c>
      <c r="K25" s="47">
        <v>144.84</v>
      </c>
      <c r="L25" s="47">
        <v>182.61</v>
      </c>
      <c r="M25" s="47">
        <v>85.15</v>
      </c>
      <c r="N25" s="47">
        <v>115.13</v>
      </c>
      <c r="O25" s="47">
        <v>43.97</v>
      </c>
      <c r="P25" s="47">
        <v>29.74</v>
      </c>
      <c r="Q25" s="25"/>
    </row>
    <row r="26" spans="2:17" s="23" customFormat="1" x14ac:dyDescent="0.25">
      <c r="B26" s="20">
        <v>2042</v>
      </c>
      <c r="C26" s="21">
        <v>19.399999999999999</v>
      </c>
      <c r="D26" s="21">
        <v>19.3</v>
      </c>
      <c r="E26" s="21">
        <v>19.8</v>
      </c>
      <c r="F26" s="21">
        <v>15.4</v>
      </c>
      <c r="G26" s="21">
        <v>14.9</v>
      </c>
      <c r="H26" s="21">
        <v>14</v>
      </c>
      <c r="J26" s="20">
        <v>2042</v>
      </c>
      <c r="K26" s="47">
        <v>154.55000000000001</v>
      </c>
      <c r="L26" s="47">
        <v>209.21</v>
      </c>
      <c r="M26" s="47">
        <v>101.63</v>
      </c>
      <c r="N26" s="47">
        <v>127.14</v>
      </c>
      <c r="O26" s="47">
        <v>50.09</v>
      </c>
      <c r="P26" s="47">
        <v>29.74</v>
      </c>
      <c r="Q26" s="25"/>
    </row>
    <row r="27" spans="2:17" s="23" customFormat="1" x14ac:dyDescent="0.25">
      <c r="B27" s="20">
        <v>2043</v>
      </c>
      <c r="C27" s="21">
        <v>17.600000000000001</v>
      </c>
      <c r="D27" s="21">
        <v>17.399999999999999</v>
      </c>
      <c r="E27" s="21">
        <v>17.399999999999999</v>
      </c>
      <c r="F27" s="21">
        <v>13.3</v>
      </c>
      <c r="G27" s="21">
        <v>13.5</v>
      </c>
      <c r="H27" s="21">
        <v>12.6</v>
      </c>
      <c r="J27" s="20">
        <v>2043</v>
      </c>
      <c r="K27" s="47">
        <v>180.51</v>
      </c>
      <c r="L27" s="47">
        <v>161.74</v>
      </c>
      <c r="M27" s="47">
        <v>168.19</v>
      </c>
      <c r="N27" s="47">
        <v>134.63</v>
      </c>
      <c r="O27" s="47">
        <v>55.08</v>
      </c>
      <c r="P27" s="47">
        <v>29.74</v>
      </c>
      <c r="Q27" s="25"/>
    </row>
    <row r="28" spans="2:17" s="23" customFormat="1" x14ac:dyDescent="0.25">
      <c r="B28" s="20">
        <v>2044</v>
      </c>
      <c r="C28" s="21">
        <v>16</v>
      </c>
      <c r="D28" s="21">
        <v>14.3</v>
      </c>
      <c r="E28" s="21">
        <v>15.1</v>
      </c>
      <c r="F28" s="21">
        <v>11.2</v>
      </c>
      <c r="G28" s="21">
        <v>12.1</v>
      </c>
      <c r="H28" s="21">
        <v>11.4</v>
      </c>
      <c r="J28" s="20">
        <v>2044</v>
      </c>
      <c r="K28" s="47">
        <v>206.65</v>
      </c>
      <c r="L28" s="47">
        <v>247.94</v>
      </c>
      <c r="M28" s="47">
        <v>86.1</v>
      </c>
      <c r="N28" s="47">
        <v>154.66</v>
      </c>
      <c r="O28" s="47">
        <v>60.87</v>
      </c>
      <c r="P28" s="47">
        <v>29.74</v>
      </c>
      <c r="Q28" s="25"/>
    </row>
    <row r="29" spans="2:17" s="23" customFormat="1" x14ac:dyDescent="0.25">
      <c r="B29" s="20">
        <v>2045</v>
      </c>
      <c r="C29" s="21">
        <v>13.8</v>
      </c>
      <c r="D29" s="21">
        <v>11.8</v>
      </c>
      <c r="E29" s="21">
        <v>12.8</v>
      </c>
      <c r="F29" s="21">
        <v>9.5</v>
      </c>
      <c r="G29" s="21">
        <v>10.7</v>
      </c>
      <c r="H29" s="21">
        <v>10.199999999999999</v>
      </c>
      <c r="J29" s="20">
        <v>2045</v>
      </c>
      <c r="K29" s="47">
        <v>307.27999999999997</v>
      </c>
      <c r="L29" s="47">
        <v>232.98</v>
      </c>
      <c r="M29" s="47">
        <v>82.42</v>
      </c>
      <c r="N29" s="47">
        <v>163.21</v>
      </c>
      <c r="O29" s="47">
        <v>72.13</v>
      </c>
      <c r="P29" s="47">
        <v>32.82</v>
      </c>
      <c r="Q29" s="25"/>
    </row>
    <row r="30" spans="2:17" s="23" customFormat="1" x14ac:dyDescent="0.25">
      <c r="B30" s="20">
        <v>2046</v>
      </c>
      <c r="C30" s="21">
        <v>11.8</v>
      </c>
      <c r="D30" s="21">
        <v>10.1</v>
      </c>
      <c r="E30" s="21">
        <v>10.9</v>
      </c>
      <c r="F30" s="21">
        <v>7.9</v>
      </c>
      <c r="G30" s="21">
        <v>8.6999999999999993</v>
      </c>
      <c r="H30" s="21">
        <v>8.5</v>
      </c>
      <c r="J30" s="20">
        <v>2046</v>
      </c>
      <c r="K30" s="47">
        <v>406.87</v>
      </c>
      <c r="L30" s="47">
        <v>365.97</v>
      </c>
      <c r="M30" s="47">
        <v>76.260000000000005</v>
      </c>
      <c r="N30" s="47">
        <v>177.83</v>
      </c>
      <c r="O30" s="47">
        <v>88.23</v>
      </c>
      <c r="P30" s="47">
        <v>39.86</v>
      </c>
      <c r="Q30" s="25"/>
    </row>
    <row r="31" spans="2:17" s="23" customFormat="1" x14ac:dyDescent="0.25">
      <c r="B31" s="20">
        <v>2047</v>
      </c>
      <c r="C31" s="21">
        <v>8.9</v>
      </c>
      <c r="D31" s="21">
        <v>7.9</v>
      </c>
      <c r="E31" s="21">
        <v>8.5</v>
      </c>
      <c r="F31" s="21">
        <v>6.3</v>
      </c>
      <c r="G31" s="21">
        <v>7</v>
      </c>
      <c r="H31" s="21">
        <v>7.4</v>
      </c>
      <c r="J31" s="20">
        <v>2047</v>
      </c>
      <c r="K31" s="47">
        <v>516.96</v>
      </c>
      <c r="L31" s="47">
        <v>413.15</v>
      </c>
      <c r="M31" s="47">
        <v>81.38</v>
      </c>
      <c r="N31" s="47">
        <v>154.29</v>
      </c>
      <c r="O31" s="47">
        <v>144.41</v>
      </c>
      <c r="P31" s="47">
        <v>44.92</v>
      </c>
      <c r="Q31" s="25"/>
    </row>
    <row r="32" spans="2:17" s="23" customFormat="1" x14ac:dyDescent="0.25">
      <c r="B32" s="20">
        <v>2048</v>
      </c>
      <c r="C32" s="21">
        <v>6.8</v>
      </c>
      <c r="D32" s="21">
        <v>6.2</v>
      </c>
      <c r="E32" s="21">
        <v>6.5</v>
      </c>
      <c r="F32" s="21">
        <v>4.5</v>
      </c>
      <c r="G32" s="21">
        <v>5.5</v>
      </c>
      <c r="H32" s="21">
        <v>6</v>
      </c>
      <c r="J32" s="20">
        <v>2048</v>
      </c>
      <c r="K32" s="47">
        <v>557.12</v>
      </c>
      <c r="L32" s="47">
        <v>369.92</v>
      </c>
      <c r="M32" s="47">
        <v>84.73</v>
      </c>
      <c r="N32" s="47">
        <v>311.89999999999998</v>
      </c>
      <c r="O32" s="47">
        <v>167.6</v>
      </c>
      <c r="P32" s="47">
        <v>46.35</v>
      </c>
      <c r="Q32" s="25"/>
    </row>
    <row r="33" spans="2:17" s="23" customFormat="1" x14ac:dyDescent="0.25">
      <c r="B33" s="20">
        <v>2049</v>
      </c>
      <c r="C33" s="49">
        <v>4.9000000000000004</v>
      </c>
      <c r="D33" s="49">
        <v>4.2</v>
      </c>
      <c r="E33" s="49">
        <v>4.3</v>
      </c>
      <c r="F33" s="49">
        <v>3.1</v>
      </c>
      <c r="G33" s="49">
        <v>3.7</v>
      </c>
      <c r="H33" s="49">
        <v>3.7</v>
      </c>
      <c r="I33" s="50"/>
      <c r="J33" s="51">
        <v>2049</v>
      </c>
      <c r="K33" s="47">
        <v>662.97</v>
      </c>
      <c r="L33" s="47">
        <v>424.16</v>
      </c>
      <c r="M33" s="47">
        <v>96.46</v>
      </c>
      <c r="N33" s="47">
        <v>254.62</v>
      </c>
      <c r="O33" s="47">
        <v>387.96</v>
      </c>
      <c r="P33" s="47">
        <v>72.099999999999994</v>
      </c>
      <c r="Q33" s="25"/>
    </row>
    <row r="34" spans="2:17" s="23" customFormat="1" x14ac:dyDescent="0.25">
      <c r="B34" s="20">
        <v>2050</v>
      </c>
      <c r="C34" s="49">
        <v>3</v>
      </c>
      <c r="D34" s="49">
        <v>2.2999999999999998</v>
      </c>
      <c r="E34" s="49">
        <v>1.8</v>
      </c>
      <c r="F34" s="49">
        <v>1</v>
      </c>
      <c r="G34" s="49">
        <v>1</v>
      </c>
      <c r="H34" s="49">
        <v>0.9</v>
      </c>
      <c r="I34" s="50"/>
      <c r="J34" s="51">
        <v>2050</v>
      </c>
      <c r="K34" s="47">
        <v>1694.18</v>
      </c>
      <c r="L34" s="47">
        <v>628.30999999999995</v>
      </c>
      <c r="M34" s="47">
        <v>287.83999999999997</v>
      </c>
      <c r="N34" s="47">
        <v>714.65</v>
      </c>
      <c r="O34" s="47">
        <v>1231.1400000000001</v>
      </c>
      <c r="P34" s="47">
        <v>95.76</v>
      </c>
      <c r="Q34" s="25"/>
    </row>
    <row r="36" spans="2:17" x14ac:dyDescent="0.25">
      <c r="B36"/>
    </row>
    <row r="37" spans="2:17" x14ac:dyDescent="0.25">
      <c r="B37"/>
    </row>
    <row r="38" spans="2:17" x14ac:dyDescent="0.25">
      <c r="B38"/>
    </row>
    <row r="39" spans="2:17" x14ac:dyDescent="0.25">
      <c r="B39"/>
    </row>
    <row r="40" spans="2:17" x14ac:dyDescent="0.25">
      <c r="B40"/>
    </row>
    <row r="41" spans="2:17" x14ac:dyDescent="0.25">
      <c r="B41"/>
    </row>
    <row r="42" spans="2:17" x14ac:dyDescent="0.25">
      <c r="B42"/>
    </row>
    <row r="43" spans="2:17" x14ac:dyDescent="0.25">
      <c r="B43"/>
    </row>
    <row r="44" spans="2:17" x14ac:dyDescent="0.25">
      <c r="B44"/>
    </row>
    <row r="45" spans="2:17" x14ac:dyDescent="0.25">
      <c r="B45"/>
    </row>
    <row r="46" spans="2:17" x14ac:dyDescent="0.25">
      <c r="B46"/>
    </row>
    <row r="47" spans="2:17" x14ac:dyDescent="0.25">
      <c r="B47"/>
    </row>
    <row r="48" spans="2:17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</sheetData>
  <mergeCells count="2">
    <mergeCell ref="C2:H2"/>
    <mergeCell ref="K2:P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0324c4ea5fed0f216cee800fce39c65c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cae32fc05f6ab0f7979448cba3f7c2dc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00F84B-679B-4208-9667-6B413F902B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386B61-1364-41ED-9277-D48C7097FF08}">
  <ds:schemaRefs>
    <ds:schemaRef ds:uri="http://purl.org/dc/terms/"/>
    <ds:schemaRef ds:uri="be2f4ff7-9192-4716-a1f9-a31266b7c2ae"/>
    <ds:schemaRef ds:uri="http://schemas.microsoft.com/office/2006/documentManagement/types"/>
    <ds:schemaRef ds:uri="ec7414fb-287b-4659-a9fc-ef0dbd41dc8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21650C-AC91-42F0-A43E-B10848AF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Scenario names</vt:lpstr>
      <vt:lpstr>Sheet2</vt:lpstr>
      <vt:lpstr>Capacity mix</vt:lpstr>
      <vt:lpstr>Battery capacity</vt:lpstr>
      <vt:lpstr>Generation mix</vt:lpstr>
      <vt:lpstr>Interconnector Flows</vt:lpstr>
      <vt:lpstr>RES Curtailment</vt:lpstr>
      <vt:lpstr>CO2</vt:lpstr>
      <vt:lpstr>Wholesale Price</vt:lpstr>
      <vt:lpstr>Capital expenditure</vt:lpstr>
      <vt:lpstr>Total System Cost</vt:lpstr>
      <vt:lpstr>Consumer Bills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Aurora Energy Research - Annual - Faster RES.xlsx</dc:title>
  <dc:creator>Anna Macdonald</dc:creator>
  <cp:lastModifiedBy>Mallows, Rob - NIC</cp:lastModifiedBy>
  <dcterms:created xsi:type="dcterms:W3CDTF">2018-03-29T11:16:16Z</dcterms:created>
  <dcterms:modified xsi:type="dcterms:W3CDTF">2020-08-10T10:46:37Z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0x010100358412BB65EEDA4E8125AD2DAF0C0B53</vt:lpwstr>
  </property>
  <property fmtid="{D5CDD505-2E9C-101B-9397-08002B2CF9AE}" pid="3" name="HMT_Group">
    <vt:lpwstr>36;#NIC|0cc92277-be5c-411f-aac2-6a54f41a702c</vt:lpwstr>
  </property>
  <property fmtid="{D5CDD505-2E9C-101B-9397-08002B2CF9AE}" pid="4" name="HMT_Category">
    <vt:lpwstr>38;#Policy Document Types|bd4325a7-7f6a-48f9-b0dc-cc3aef626e65</vt:lpwstr>
  </property>
  <property fmtid="{D5CDD505-2E9C-101B-9397-08002B2CF9AE}" pid="5" name="HMT_SubTeam">
    <vt:lpwstr/>
  </property>
  <property fmtid="{D5CDD505-2E9C-101B-9397-08002B2CF9AE}" pid="6" name="HMT_Classification">
    <vt:lpwstr>40;#Official|1803aa85-5d13-4a57-a135-e2ed4c221e1b</vt:lpwstr>
  </property>
  <property fmtid="{D5CDD505-2E9C-101B-9397-08002B2CF9AE}" pid="7" name="HMT_Review">
    <vt:bool>false</vt:bool>
  </property>
  <property fmtid="{D5CDD505-2E9C-101B-9397-08002B2CF9AE}" pid="8" name="HMT_DocumentType">
    <vt:lpwstr>35;#Other|c235b5c2-f697-427b-a70a-43d69599f998</vt:lpwstr>
  </property>
  <property fmtid="{D5CDD505-2E9C-101B-9397-08002B2CF9AE}" pid="9" name="HMT_Team">
    <vt:lpwstr>37;#NIC Team|9b399fae-6714-4f60-913d-c470c9698865</vt:lpwstr>
  </property>
  <property fmtid="{D5CDD505-2E9C-101B-9397-08002B2CF9AE}" pid="10" name="_dlc_DocIdItemGuid">
    <vt:lpwstr>6a1873cf-3627-495d-bcfa-9099c838f874</vt:lpwstr>
  </property>
</Properties>
</file>